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BA261\Desktop\"/>
    </mc:Choice>
  </mc:AlternateContent>
  <bookViews>
    <workbookView xWindow="19092" yWindow="-108" windowWidth="38616" windowHeight="21216" tabRatio="900" activeTab="1"/>
  </bookViews>
  <sheets>
    <sheet name="Fiche Synthétique " sheetId="21" r:id="rId1"/>
    <sheet name="Budget" sheetId="15" r:id="rId2"/>
    <sheet name="Budget Recap" sheetId="3" r:id="rId3"/>
    <sheet name="Rapport financier" sheetId="16" r:id="rId4"/>
    <sheet name="Rapport financier Recap" sheetId="7" r:id="rId5"/>
  </sheets>
  <externalReferences>
    <externalReference r:id="rId6"/>
  </externalReferences>
  <definedNames>
    <definedName name="code_secteur">[1]Gabarit!$G$2:$G$244</definedName>
    <definedName name="nom_pays">[1]Gabarit!$A$2:$A$170</definedName>
    <definedName name="pays">[1]Gabarit!$B$2:$D$169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7" l="1"/>
  <c r="L31" i="7"/>
  <c r="K31" i="7"/>
  <c r="N31" i="7" s="1"/>
  <c r="N30" i="7"/>
  <c r="L30" i="7"/>
  <c r="K30" i="7"/>
  <c r="M30" i="7" s="1"/>
  <c r="M29" i="7"/>
  <c r="L29" i="7"/>
  <c r="K29" i="7"/>
  <c r="N29" i="7" s="1"/>
  <c r="N28" i="7"/>
  <c r="L28" i="7"/>
  <c r="K28" i="7"/>
  <c r="M28" i="7" s="1"/>
  <c r="L27" i="7"/>
  <c r="K27" i="7"/>
  <c r="N27" i="7" s="1"/>
  <c r="N26" i="7"/>
  <c r="L26" i="7"/>
  <c r="K26" i="7"/>
  <c r="M26" i="7" s="1"/>
  <c r="M25" i="7" s="1"/>
  <c r="L25" i="7"/>
  <c r="K25" i="7"/>
  <c r="N25" i="7" s="1"/>
  <c r="M24" i="7"/>
  <c r="L24" i="7"/>
  <c r="K24" i="7"/>
  <c r="L23" i="7"/>
  <c r="K23" i="7"/>
  <c r="M23" i="7" s="1"/>
  <c r="L22" i="7"/>
  <c r="N22" i="7" s="1"/>
  <c r="K22" i="7"/>
  <c r="N21" i="7"/>
  <c r="M21" i="7"/>
  <c r="N20" i="7"/>
  <c r="M20" i="7"/>
  <c r="N19" i="7"/>
  <c r="M19" i="7"/>
  <c r="N18" i="7"/>
  <c r="M18" i="7"/>
  <c r="N17" i="7"/>
  <c r="M17" i="7"/>
  <c r="N16" i="7"/>
  <c r="M16" i="7"/>
  <c r="M15" i="7" s="1"/>
  <c r="L15" i="7"/>
  <c r="L14" i="7" s="1"/>
  <c r="N14" i="7" s="1"/>
  <c r="K15" i="7"/>
  <c r="K14" i="7"/>
  <c r="L13" i="7"/>
  <c r="N13" i="7" s="1"/>
  <c r="K13" i="7"/>
  <c r="L12" i="7"/>
  <c r="N12" i="7" s="1"/>
  <c r="K12" i="7"/>
  <c r="M12" i="7" s="1"/>
  <c r="L11" i="7"/>
  <c r="P11" i="7" s="1"/>
  <c r="K11" i="7"/>
  <c r="L10" i="7"/>
  <c r="K10" i="7"/>
  <c r="K9" i="7" s="1"/>
  <c r="L9" i="7"/>
  <c r="N9" i="7" s="1"/>
  <c r="H31" i="7"/>
  <c r="I31" i="7" s="1"/>
  <c r="G31" i="7"/>
  <c r="J30" i="7"/>
  <c r="H30" i="7"/>
  <c r="G30" i="7"/>
  <c r="I30" i="7" s="1"/>
  <c r="H29" i="7"/>
  <c r="I29" i="7" s="1"/>
  <c r="G29" i="7"/>
  <c r="J28" i="7"/>
  <c r="H28" i="7"/>
  <c r="G28" i="7"/>
  <c r="I28" i="7" s="1"/>
  <c r="I27" i="7" s="1"/>
  <c r="H27" i="7"/>
  <c r="J26" i="7"/>
  <c r="H26" i="7"/>
  <c r="G26" i="7"/>
  <c r="I26" i="7" s="1"/>
  <c r="I25" i="7" s="1"/>
  <c r="H25" i="7"/>
  <c r="I24" i="7"/>
  <c r="H24" i="7"/>
  <c r="G24" i="7"/>
  <c r="H23" i="7"/>
  <c r="G23" i="7"/>
  <c r="I23" i="7" s="1"/>
  <c r="J22" i="7"/>
  <c r="H22" i="7"/>
  <c r="I22" i="7" s="1"/>
  <c r="G22" i="7"/>
  <c r="J21" i="7"/>
  <c r="I21" i="7"/>
  <c r="J20" i="7"/>
  <c r="I20" i="7"/>
  <c r="J19" i="7"/>
  <c r="I19" i="7"/>
  <c r="J18" i="7"/>
  <c r="I18" i="7"/>
  <c r="J17" i="7"/>
  <c r="I17" i="7"/>
  <c r="J16" i="7"/>
  <c r="I16" i="7"/>
  <c r="I15" i="7" s="1"/>
  <c r="J15" i="7"/>
  <c r="H15" i="7"/>
  <c r="H14" i="7" s="1"/>
  <c r="J14" i="7" s="1"/>
  <c r="G15" i="7"/>
  <c r="G14" i="7"/>
  <c r="J13" i="7"/>
  <c r="H13" i="7"/>
  <c r="G13" i="7"/>
  <c r="I13" i="7" s="1"/>
  <c r="H12" i="7"/>
  <c r="J12" i="7" s="1"/>
  <c r="G12" i="7"/>
  <c r="I12" i="7" s="1"/>
  <c r="J11" i="7"/>
  <c r="H11" i="7"/>
  <c r="G11" i="7"/>
  <c r="I11" i="7" s="1"/>
  <c r="H10" i="7"/>
  <c r="G10" i="7"/>
  <c r="G9" i="7" s="1"/>
  <c r="J9" i="7" s="1"/>
  <c r="H9" i="7"/>
  <c r="D15" i="7"/>
  <c r="C15" i="7"/>
  <c r="S26" i="7"/>
  <c r="S27" i="7"/>
  <c r="S28" i="7"/>
  <c r="S29" i="7"/>
  <c r="S30" i="7"/>
  <c r="S31" i="7"/>
  <c r="S32" i="7"/>
  <c r="S25" i="7"/>
  <c r="S24" i="7"/>
  <c r="S23" i="7"/>
  <c r="S36" i="16"/>
  <c r="S22" i="7"/>
  <c r="S15" i="7"/>
  <c r="S14" i="7"/>
  <c r="S13" i="7"/>
  <c r="S12" i="7"/>
  <c r="S11" i="7"/>
  <c r="S10" i="7"/>
  <c r="S9" i="7"/>
  <c r="O11" i="7"/>
  <c r="O13" i="7"/>
  <c r="P26" i="15"/>
  <c r="S23" i="16" s="1"/>
  <c r="S12" i="16"/>
  <c r="S13" i="16"/>
  <c r="S14" i="16"/>
  <c r="S15" i="16"/>
  <c r="S16" i="16"/>
  <c r="S17" i="16"/>
  <c r="S18" i="16"/>
  <c r="S19" i="16"/>
  <c r="S20" i="16"/>
  <c r="S21" i="16"/>
  <c r="S22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7" i="16"/>
  <c r="S38" i="16"/>
  <c r="S39" i="16"/>
  <c r="S40" i="16"/>
  <c r="S41" i="16"/>
  <c r="S42" i="16"/>
  <c r="S43" i="16"/>
  <c r="S44" i="16"/>
  <c r="S45" i="16"/>
  <c r="S46" i="16"/>
  <c r="S47" i="16"/>
  <c r="K12" i="16"/>
  <c r="N12" i="16" s="1"/>
  <c r="K13" i="16"/>
  <c r="M47" i="16"/>
  <c r="K47" i="16"/>
  <c r="N47" i="16" s="1"/>
  <c r="N46" i="16"/>
  <c r="K46" i="16"/>
  <c r="M46" i="16" s="1"/>
  <c r="K45" i="16"/>
  <c r="N45" i="16" s="1"/>
  <c r="K44" i="16"/>
  <c r="K43" i="16" s="1"/>
  <c r="L43" i="16"/>
  <c r="N43" i="16" s="1"/>
  <c r="M42" i="16"/>
  <c r="M41" i="16" s="1"/>
  <c r="K42" i="16"/>
  <c r="K41" i="16" s="1"/>
  <c r="N41" i="16" s="1"/>
  <c r="L41" i="16"/>
  <c r="K40" i="16"/>
  <c r="N40" i="16" s="1"/>
  <c r="N39" i="16"/>
  <c r="M39" i="16"/>
  <c r="K39" i="16"/>
  <c r="N38" i="16"/>
  <c r="K38" i="16"/>
  <c r="M38" i="16" s="1"/>
  <c r="M37" i="16"/>
  <c r="M36" i="16" s="1"/>
  <c r="K37" i="16"/>
  <c r="K36" i="16" s="1"/>
  <c r="N36" i="16" s="1"/>
  <c r="L36" i="16"/>
  <c r="K35" i="16"/>
  <c r="N35" i="16" s="1"/>
  <c r="N34" i="16"/>
  <c r="M34" i="16"/>
  <c r="K34" i="16"/>
  <c r="N33" i="16"/>
  <c r="M33" i="16"/>
  <c r="K33" i="16"/>
  <c r="M32" i="16"/>
  <c r="K32" i="16"/>
  <c r="N32" i="16" s="1"/>
  <c r="N31" i="16"/>
  <c r="K31" i="16"/>
  <c r="M31" i="16" s="1"/>
  <c r="N30" i="16"/>
  <c r="K30" i="16"/>
  <c r="M30" i="16" s="1"/>
  <c r="K29" i="16"/>
  <c r="N29" i="16" s="1"/>
  <c r="M28" i="16"/>
  <c r="K28" i="16"/>
  <c r="N28" i="16" s="1"/>
  <c r="L27" i="16"/>
  <c r="N26" i="16"/>
  <c r="K26" i="16"/>
  <c r="M26" i="16" s="1"/>
  <c r="N25" i="16"/>
  <c r="K25" i="16"/>
  <c r="K24" i="16" s="1"/>
  <c r="L24" i="16"/>
  <c r="N24" i="16" s="1"/>
  <c r="K23" i="16"/>
  <c r="K22" i="16"/>
  <c r="O22" i="16" s="1"/>
  <c r="M21" i="16"/>
  <c r="K21" i="16"/>
  <c r="N21" i="16" s="1"/>
  <c r="L20" i="16"/>
  <c r="N19" i="16"/>
  <c r="K19" i="16"/>
  <c r="M19" i="16" s="1"/>
  <c r="N18" i="16"/>
  <c r="K18" i="16"/>
  <c r="K17" i="16" s="1"/>
  <c r="L17" i="16"/>
  <c r="N17" i="16" s="1"/>
  <c r="N16" i="16"/>
  <c r="M16" i="16"/>
  <c r="K16" i="16"/>
  <c r="M15" i="16"/>
  <c r="M14" i="16" s="1"/>
  <c r="K15" i="16"/>
  <c r="K14" i="16" s="1"/>
  <c r="N14" i="16" s="1"/>
  <c r="L14" i="16"/>
  <c r="N13" i="16"/>
  <c r="M12" i="16"/>
  <c r="L11" i="16"/>
  <c r="L10" i="16"/>
  <c r="J47" i="16"/>
  <c r="I47" i="16"/>
  <c r="G47" i="16"/>
  <c r="J46" i="16"/>
  <c r="G46" i="16"/>
  <c r="I46" i="16" s="1"/>
  <c r="G45" i="16"/>
  <c r="J45" i="16" s="1"/>
  <c r="G44" i="16"/>
  <c r="G43" i="16" s="1"/>
  <c r="J43" i="16" s="1"/>
  <c r="H43" i="16"/>
  <c r="J42" i="16"/>
  <c r="I42" i="16"/>
  <c r="G42" i="16"/>
  <c r="G41" i="16" s="1"/>
  <c r="J41" i="16" s="1"/>
  <c r="I41" i="16"/>
  <c r="H41" i="16"/>
  <c r="I40" i="16"/>
  <c r="G40" i="16"/>
  <c r="J40" i="16" s="1"/>
  <c r="I39" i="16"/>
  <c r="G39" i="16"/>
  <c r="J39" i="16" s="1"/>
  <c r="J38" i="16"/>
  <c r="G38" i="16"/>
  <c r="I38" i="16" s="1"/>
  <c r="I36" i="16" s="1"/>
  <c r="J37" i="16"/>
  <c r="I37" i="16"/>
  <c r="G37" i="16"/>
  <c r="G36" i="16" s="1"/>
  <c r="J36" i="16" s="1"/>
  <c r="H36" i="16"/>
  <c r="I35" i="16"/>
  <c r="G35" i="16"/>
  <c r="J35" i="16" s="1"/>
  <c r="I34" i="16"/>
  <c r="G34" i="16"/>
  <c r="J34" i="16" s="1"/>
  <c r="J33" i="16"/>
  <c r="G33" i="16"/>
  <c r="I33" i="16" s="1"/>
  <c r="J32" i="16"/>
  <c r="I32" i="16"/>
  <c r="G32" i="16"/>
  <c r="J31" i="16"/>
  <c r="G31" i="16"/>
  <c r="I31" i="16" s="1"/>
  <c r="G30" i="16"/>
  <c r="J30" i="16" s="1"/>
  <c r="G29" i="16"/>
  <c r="J29" i="16" s="1"/>
  <c r="J28" i="16"/>
  <c r="I28" i="16"/>
  <c r="G28" i="16"/>
  <c r="H27" i="16"/>
  <c r="J26" i="16"/>
  <c r="G26" i="16"/>
  <c r="I26" i="16" s="1"/>
  <c r="G25" i="16"/>
  <c r="G24" i="16" s="1"/>
  <c r="H24" i="16"/>
  <c r="H23" i="16" s="1"/>
  <c r="J23" i="16" s="1"/>
  <c r="G23" i="16"/>
  <c r="G22" i="16"/>
  <c r="J22" i="16" s="1"/>
  <c r="J21" i="16"/>
  <c r="I21" i="16"/>
  <c r="G21" i="16"/>
  <c r="H20" i="16"/>
  <c r="J19" i="16"/>
  <c r="G19" i="16"/>
  <c r="I19" i="16" s="1"/>
  <c r="G18" i="16"/>
  <c r="G17" i="16" s="1"/>
  <c r="H17" i="16"/>
  <c r="J17" i="16" s="1"/>
  <c r="J16" i="16"/>
  <c r="G16" i="16"/>
  <c r="I16" i="16" s="1"/>
  <c r="I14" i="16" s="1"/>
  <c r="J15" i="16"/>
  <c r="I15" i="16"/>
  <c r="G15" i="16"/>
  <c r="G14" i="16" s="1"/>
  <c r="J14" i="16" s="1"/>
  <c r="H14" i="16"/>
  <c r="I13" i="16"/>
  <c r="G13" i="16"/>
  <c r="J13" i="16" s="1"/>
  <c r="I12" i="16"/>
  <c r="I11" i="16" s="1"/>
  <c r="G12" i="16"/>
  <c r="J12" i="16" s="1"/>
  <c r="H11" i="16"/>
  <c r="G11" i="16"/>
  <c r="H10" i="16"/>
  <c r="H48" i="16" s="1"/>
  <c r="C48" i="16"/>
  <c r="C43" i="16"/>
  <c r="C41" i="16"/>
  <c r="C36" i="16"/>
  <c r="C27" i="16"/>
  <c r="C24" i="16"/>
  <c r="C10" i="16"/>
  <c r="C12" i="16"/>
  <c r="F12" i="16" s="1"/>
  <c r="C13" i="16"/>
  <c r="E20" i="16"/>
  <c r="D20" i="16"/>
  <c r="C20" i="16"/>
  <c r="E17" i="16"/>
  <c r="D17" i="16"/>
  <c r="C17" i="16"/>
  <c r="E14" i="16"/>
  <c r="D14" i="16"/>
  <c r="C14" i="16"/>
  <c r="D11" i="16"/>
  <c r="P12" i="16"/>
  <c r="P13" i="16"/>
  <c r="P15" i="16"/>
  <c r="P16" i="16"/>
  <c r="P18" i="16"/>
  <c r="P19" i="16"/>
  <c r="P21" i="16"/>
  <c r="P22" i="16"/>
  <c r="O15" i="16"/>
  <c r="F13" i="16"/>
  <c r="F14" i="16"/>
  <c r="F15" i="16"/>
  <c r="F16" i="16"/>
  <c r="F18" i="16"/>
  <c r="F19" i="16"/>
  <c r="F20" i="16"/>
  <c r="F21" i="16"/>
  <c r="F22" i="16"/>
  <c r="E13" i="16"/>
  <c r="E15" i="16"/>
  <c r="E16" i="16"/>
  <c r="E18" i="16"/>
  <c r="E19" i="16"/>
  <c r="E21" i="16"/>
  <c r="E22" i="16"/>
  <c r="C15" i="16"/>
  <c r="C16" i="16"/>
  <c r="C18" i="16"/>
  <c r="C19" i="16"/>
  <c r="C21" i="16"/>
  <c r="C22" i="16"/>
  <c r="F32" i="3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13" i="15"/>
  <c r="N46" i="15"/>
  <c r="N44" i="15"/>
  <c r="N39" i="15"/>
  <c r="N30" i="15"/>
  <c r="N27" i="15"/>
  <c r="N26" i="15" s="1"/>
  <c r="N23" i="15"/>
  <c r="N20" i="15"/>
  <c r="N17" i="15"/>
  <c r="N13" i="15" s="1"/>
  <c r="N14" i="15"/>
  <c r="E15" i="3"/>
  <c r="J46" i="15"/>
  <c r="J44" i="15"/>
  <c r="J39" i="15"/>
  <c r="J30" i="15"/>
  <c r="J26" i="15" s="1"/>
  <c r="J27" i="15"/>
  <c r="J23" i="15"/>
  <c r="J20" i="15"/>
  <c r="J17" i="15"/>
  <c r="J14" i="15"/>
  <c r="J13" i="15"/>
  <c r="F23" i="15"/>
  <c r="F20" i="15"/>
  <c r="F17" i="15"/>
  <c r="F14" i="15"/>
  <c r="F13" i="15" s="1"/>
  <c r="E33" i="21"/>
  <c r="F32" i="21"/>
  <c r="F31" i="21"/>
  <c r="F30" i="21"/>
  <c r="E29" i="21"/>
  <c r="D29" i="21"/>
  <c r="D33" i="21" s="1"/>
  <c r="C29" i="21"/>
  <c r="C33" i="21" s="1"/>
  <c r="F28" i="21"/>
  <c r="F27" i="21"/>
  <c r="F26" i="21"/>
  <c r="C15" i="3"/>
  <c r="G15" i="3"/>
  <c r="F16" i="3"/>
  <c r="F17" i="3"/>
  <c r="F18" i="3"/>
  <c r="F19" i="3"/>
  <c r="F20" i="3"/>
  <c r="F21" i="3"/>
  <c r="L32" i="7" l="1"/>
  <c r="N32" i="7" s="1"/>
  <c r="M14" i="7"/>
  <c r="M27" i="7"/>
  <c r="M11" i="7"/>
  <c r="M13" i="7"/>
  <c r="M22" i="7"/>
  <c r="N11" i="7"/>
  <c r="N15" i="7"/>
  <c r="P12" i="7"/>
  <c r="M10" i="7"/>
  <c r="K32" i="7"/>
  <c r="P13" i="7"/>
  <c r="N10" i="7"/>
  <c r="H32" i="7"/>
  <c r="I14" i="7"/>
  <c r="O12" i="7"/>
  <c r="G25" i="7"/>
  <c r="J25" i="7" s="1"/>
  <c r="G27" i="7"/>
  <c r="G32" i="7" s="1"/>
  <c r="J29" i="7"/>
  <c r="J31" i="7"/>
  <c r="I10" i="7"/>
  <c r="J10" i="7"/>
  <c r="L48" i="16"/>
  <c r="N20" i="16"/>
  <c r="K20" i="16"/>
  <c r="M22" i="16"/>
  <c r="M20" i="16" s="1"/>
  <c r="K27" i="16"/>
  <c r="N27" i="16" s="1"/>
  <c r="M29" i="16"/>
  <c r="M27" i="16" s="1"/>
  <c r="M44" i="16"/>
  <c r="M43" i="16" s="1"/>
  <c r="N22" i="16"/>
  <c r="K11" i="16"/>
  <c r="M13" i="16"/>
  <c r="M11" i="16" s="1"/>
  <c r="N15" i="16"/>
  <c r="M35" i="16"/>
  <c r="N37" i="16"/>
  <c r="M40" i="16"/>
  <c r="N42" i="16"/>
  <c r="N44" i="16"/>
  <c r="M18" i="16"/>
  <c r="M17" i="16" s="1"/>
  <c r="L23" i="16"/>
  <c r="N23" i="16" s="1"/>
  <c r="M25" i="16"/>
  <c r="M24" i="16" s="1"/>
  <c r="M45" i="16"/>
  <c r="G20" i="16"/>
  <c r="O20" i="16" s="1"/>
  <c r="I22" i="16"/>
  <c r="I20" i="16" s="1"/>
  <c r="G27" i="16"/>
  <c r="J27" i="16" s="1"/>
  <c r="I29" i="16"/>
  <c r="I44" i="16"/>
  <c r="J24" i="16"/>
  <c r="J44" i="16"/>
  <c r="O18" i="16"/>
  <c r="I18" i="16"/>
  <c r="I17" i="16" s="1"/>
  <c r="I10" i="16" s="1"/>
  <c r="I25" i="16"/>
  <c r="I24" i="16" s="1"/>
  <c r="I30" i="16"/>
  <c r="I45" i="16"/>
  <c r="O16" i="16"/>
  <c r="P17" i="16"/>
  <c r="J18" i="16"/>
  <c r="J25" i="16"/>
  <c r="J11" i="16"/>
  <c r="O14" i="16"/>
  <c r="O19" i="16"/>
  <c r="Q22" i="16"/>
  <c r="R22" i="16" s="1"/>
  <c r="C11" i="16"/>
  <c r="E12" i="16"/>
  <c r="E11" i="16"/>
  <c r="P11" i="16"/>
  <c r="Q16" i="16"/>
  <c r="R16" i="16" s="1"/>
  <c r="O17" i="16"/>
  <c r="Q21" i="16"/>
  <c r="O21" i="16"/>
  <c r="O13" i="16"/>
  <c r="O12" i="16"/>
  <c r="P20" i="16"/>
  <c r="Q13" i="16"/>
  <c r="Q19" i="16"/>
  <c r="R19" i="16" s="1"/>
  <c r="Q12" i="16"/>
  <c r="P14" i="16"/>
  <c r="F17" i="16"/>
  <c r="D10" i="16"/>
  <c r="N51" i="15"/>
  <c r="J51" i="15"/>
  <c r="D15" i="3"/>
  <c r="F15" i="3" s="1"/>
  <c r="F33" i="21"/>
  <c r="F29" i="21"/>
  <c r="B21" i="21" s="1"/>
  <c r="P16" i="7"/>
  <c r="P17" i="7"/>
  <c r="P18" i="7"/>
  <c r="P19" i="7"/>
  <c r="P20" i="7"/>
  <c r="P21" i="7"/>
  <c r="O16" i="7"/>
  <c r="O17" i="7"/>
  <c r="O18" i="7"/>
  <c r="O19" i="7"/>
  <c r="O20" i="7"/>
  <c r="Q20" i="7" s="1"/>
  <c r="R20" i="7" s="1"/>
  <c r="O21" i="7"/>
  <c r="Q21" i="7" s="1"/>
  <c r="R21" i="7" s="1"/>
  <c r="E16" i="7"/>
  <c r="E15" i="7" s="1"/>
  <c r="E17" i="7"/>
  <c r="E18" i="7"/>
  <c r="E19" i="7"/>
  <c r="E20" i="7"/>
  <c r="E21" i="7"/>
  <c r="D24" i="7"/>
  <c r="D23" i="7"/>
  <c r="D26" i="7"/>
  <c r="D22" i="7"/>
  <c r="D10" i="7"/>
  <c r="D11" i="7"/>
  <c r="D12" i="7"/>
  <c r="D13" i="7"/>
  <c r="S11" i="16"/>
  <c r="P46" i="15"/>
  <c r="P44" i="15"/>
  <c r="P27" i="15"/>
  <c r="P39" i="15"/>
  <c r="P30" i="15"/>
  <c r="P13" i="15"/>
  <c r="G10" i="3"/>
  <c r="G11" i="3"/>
  <c r="G12" i="3"/>
  <c r="G13" i="3"/>
  <c r="E29" i="3"/>
  <c r="E30" i="3"/>
  <c r="E31" i="3"/>
  <c r="E28" i="3"/>
  <c r="D29" i="3"/>
  <c r="D30" i="3"/>
  <c r="D31" i="3"/>
  <c r="D28" i="3"/>
  <c r="C29" i="3"/>
  <c r="C30" i="3"/>
  <c r="C31" i="3"/>
  <c r="C28" i="3"/>
  <c r="E26" i="3"/>
  <c r="D26" i="3"/>
  <c r="C26" i="3"/>
  <c r="C26" i="7" s="1"/>
  <c r="E24" i="3"/>
  <c r="E23" i="3"/>
  <c r="D24" i="3"/>
  <c r="D23" i="3"/>
  <c r="C24" i="3"/>
  <c r="C24" i="7" s="1"/>
  <c r="C23" i="3"/>
  <c r="C23" i="7" s="1"/>
  <c r="E22" i="3"/>
  <c r="D22" i="3"/>
  <c r="C22" i="3"/>
  <c r="C22" i="7" s="1"/>
  <c r="E11" i="3"/>
  <c r="E12" i="3"/>
  <c r="E13" i="3"/>
  <c r="E10" i="3"/>
  <c r="D11" i="3"/>
  <c r="D12" i="3"/>
  <c r="D13" i="3"/>
  <c r="D10" i="3"/>
  <c r="C11" i="3"/>
  <c r="C11" i="7" s="1"/>
  <c r="C12" i="3"/>
  <c r="C12" i="7" s="1"/>
  <c r="C13" i="3"/>
  <c r="C13" i="7" s="1"/>
  <c r="C10" i="3"/>
  <c r="C10" i="7" s="1"/>
  <c r="F11" i="16"/>
  <c r="M32" i="7" l="1"/>
  <c r="M9" i="7"/>
  <c r="Q18" i="7"/>
  <c r="R18" i="7" s="1"/>
  <c r="Q17" i="7"/>
  <c r="R17" i="7" s="1"/>
  <c r="O15" i="7"/>
  <c r="Q19" i="7"/>
  <c r="R19" i="7" s="1"/>
  <c r="J27" i="7"/>
  <c r="I32" i="7"/>
  <c r="I9" i="7"/>
  <c r="P15" i="7"/>
  <c r="J32" i="7"/>
  <c r="Q16" i="7"/>
  <c r="Q15" i="7"/>
  <c r="R16" i="7"/>
  <c r="M10" i="16"/>
  <c r="M23" i="16"/>
  <c r="K10" i="16"/>
  <c r="N11" i="16"/>
  <c r="I23" i="16"/>
  <c r="I48" i="16" s="1"/>
  <c r="P22" i="7"/>
  <c r="I43" i="16"/>
  <c r="J20" i="16"/>
  <c r="I27" i="16"/>
  <c r="G10" i="16"/>
  <c r="R21" i="16"/>
  <c r="R13" i="16"/>
  <c r="P10" i="16"/>
  <c r="R12" i="16"/>
  <c r="Q20" i="16"/>
  <c r="R20" i="16" s="1"/>
  <c r="Q18" i="16"/>
  <c r="R18" i="16" s="1"/>
  <c r="Q17" i="16"/>
  <c r="R17" i="16" s="1"/>
  <c r="Q14" i="16"/>
  <c r="R14" i="16" s="1"/>
  <c r="Q15" i="16"/>
  <c r="R15" i="16" s="1"/>
  <c r="O11" i="16"/>
  <c r="O10" i="16" s="1"/>
  <c r="Q11" i="16"/>
  <c r="P24" i="7"/>
  <c r="P23" i="7"/>
  <c r="E24" i="7"/>
  <c r="P26" i="7"/>
  <c r="P25" i="7" s="1"/>
  <c r="O26" i="7"/>
  <c r="O25" i="7" s="1"/>
  <c r="O22" i="7"/>
  <c r="O14" i="7" s="1"/>
  <c r="E22" i="7"/>
  <c r="O23" i="7"/>
  <c r="G9" i="3"/>
  <c r="E23" i="7"/>
  <c r="E10" i="7"/>
  <c r="O10" i="7"/>
  <c r="O24" i="7"/>
  <c r="S10" i="16"/>
  <c r="E13" i="7"/>
  <c r="E12" i="7"/>
  <c r="E11" i="7"/>
  <c r="E26" i="7"/>
  <c r="P10" i="7"/>
  <c r="C25" i="16"/>
  <c r="E25" i="16" s="1"/>
  <c r="D43" i="16"/>
  <c r="D41" i="16"/>
  <c r="D36" i="16"/>
  <c r="D27" i="16"/>
  <c r="D24" i="16"/>
  <c r="F24" i="16"/>
  <c r="C26" i="16"/>
  <c r="E26" i="16" s="1"/>
  <c r="Q26" i="16" s="1"/>
  <c r="F27" i="16"/>
  <c r="C28" i="16"/>
  <c r="C29" i="16"/>
  <c r="C30" i="16"/>
  <c r="C31" i="16"/>
  <c r="C32" i="16"/>
  <c r="C33" i="16"/>
  <c r="C34" i="16"/>
  <c r="C35" i="16"/>
  <c r="F36" i="16"/>
  <c r="C37" i="16"/>
  <c r="C38" i="16"/>
  <c r="E38" i="16" s="1"/>
  <c r="C39" i="16"/>
  <c r="C40" i="16"/>
  <c r="F41" i="16"/>
  <c r="C42" i="16"/>
  <c r="E42" i="16" s="1"/>
  <c r="F43" i="16"/>
  <c r="C44" i="16"/>
  <c r="C45" i="16"/>
  <c r="C46" i="16"/>
  <c r="C47" i="16"/>
  <c r="C23" i="16"/>
  <c r="F23" i="16" s="1"/>
  <c r="F46" i="15"/>
  <c r="F44" i="15"/>
  <c r="F39" i="15"/>
  <c r="F30" i="15"/>
  <c r="F27" i="15"/>
  <c r="D25" i="3"/>
  <c r="E25" i="3"/>
  <c r="C25" i="3"/>
  <c r="E27" i="3"/>
  <c r="D27" i="3"/>
  <c r="C27" i="3"/>
  <c r="D14" i="3"/>
  <c r="E14" i="3"/>
  <c r="C14" i="3"/>
  <c r="D9" i="3"/>
  <c r="E9" i="3"/>
  <c r="C9" i="3"/>
  <c r="B4" i="16"/>
  <c r="B3" i="16"/>
  <c r="B1" i="16"/>
  <c r="B4" i="3"/>
  <c r="B3" i="3"/>
  <c r="B4" i="15"/>
  <c r="B3" i="15"/>
  <c r="B1" i="15"/>
  <c r="F10" i="3"/>
  <c r="F11" i="3"/>
  <c r="F12" i="3"/>
  <c r="F13" i="3"/>
  <c r="F22" i="3"/>
  <c r="F23" i="3"/>
  <c r="F24" i="3"/>
  <c r="F26" i="3"/>
  <c r="F25" i="3" s="1"/>
  <c r="F28" i="3"/>
  <c r="F29" i="3"/>
  <c r="F30" i="3"/>
  <c r="F31" i="3"/>
  <c r="P14" i="7" l="1"/>
  <c r="Q24" i="7"/>
  <c r="R24" i="7" s="1"/>
  <c r="Q22" i="7"/>
  <c r="R22" i="7" s="1"/>
  <c r="K48" i="16"/>
  <c r="N48" i="16" s="1"/>
  <c r="N10" i="16"/>
  <c r="Q23" i="7"/>
  <c r="R23" i="7" s="1"/>
  <c r="M48" i="16"/>
  <c r="G48" i="16"/>
  <c r="J48" i="16" s="1"/>
  <c r="J10" i="16"/>
  <c r="Q38" i="16"/>
  <c r="Q25" i="16"/>
  <c r="C32" i="3"/>
  <c r="Q26" i="7"/>
  <c r="F27" i="3"/>
  <c r="D32" i="3"/>
  <c r="Q42" i="16"/>
  <c r="F33" i="16"/>
  <c r="O33" i="16"/>
  <c r="F40" i="16"/>
  <c r="O40" i="16"/>
  <c r="F32" i="16"/>
  <c r="O32" i="16"/>
  <c r="F45" i="16"/>
  <c r="O45" i="16"/>
  <c r="F37" i="16"/>
  <c r="O37" i="16"/>
  <c r="F29" i="16"/>
  <c r="O29" i="16"/>
  <c r="F31" i="16"/>
  <c r="O31" i="16"/>
  <c r="E32" i="3"/>
  <c r="F46" i="16"/>
  <c r="O46" i="16"/>
  <c r="F25" i="16"/>
  <c r="O25" i="16"/>
  <c r="F44" i="16"/>
  <c r="O44" i="16"/>
  <c r="F28" i="16"/>
  <c r="O28" i="16"/>
  <c r="F38" i="16"/>
  <c r="O38" i="16"/>
  <c r="F51" i="15"/>
  <c r="F35" i="16"/>
  <c r="O35" i="16"/>
  <c r="F47" i="16"/>
  <c r="O47" i="16"/>
  <c r="F30" i="16"/>
  <c r="O30" i="16"/>
  <c r="F42" i="16"/>
  <c r="O42" i="16"/>
  <c r="O41" i="16" s="1"/>
  <c r="F34" i="16"/>
  <c r="O34" i="16"/>
  <c r="F26" i="16"/>
  <c r="O26" i="16"/>
  <c r="R26" i="16" s="1"/>
  <c r="F39" i="16"/>
  <c r="O39" i="16"/>
  <c r="E33" i="16"/>
  <c r="Q33" i="16" s="1"/>
  <c r="R33" i="16" s="1"/>
  <c r="E39" i="16"/>
  <c r="Q39" i="16" s="1"/>
  <c r="E32" i="16"/>
  <c r="Q32" i="16" s="1"/>
  <c r="Q13" i="7"/>
  <c r="R13" i="7" s="1"/>
  <c r="E31" i="16"/>
  <c r="Q31" i="16" s="1"/>
  <c r="E44" i="16"/>
  <c r="E30" i="16"/>
  <c r="Q30" i="16" s="1"/>
  <c r="E47" i="16"/>
  <c r="Q11" i="7"/>
  <c r="R11" i="7" s="1"/>
  <c r="E41" i="16"/>
  <c r="E29" i="16"/>
  <c r="E46" i="16"/>
  <c r="Q10" i="7"/>
  <c r="R10" i="7" s="1"/>
  <c r="Q12" i="7"/>
  <c r="R12" i="7" s="1"/>
  <c r="E28" i="16"/>
  <c r="Q28" i="16" s="1"/>
  <c r="R28" i="16" s="1"/>
  <c r="E37" i="16"/>
  <c r="E45" i="16"/>
  <c r="E35" i="16"/>
  <c r="Q35" i="16" s="1"/>
  <c r="R35" i="16" s="1"/>
  <c r="E34" i="16"/>
  <c r="Q34" i="16" s="1"/>
  <c r="R34" i="16" s="1"/>
  <c r="E40" i="16"/>
  <c r="Q40" i="16" s="1"/>
  <c r="R40" i="16" s="1"/>
  <c r="F14" i="3"/>
  <c r="F9" i="3"/>
  <c r="E24" i="16"/>
  <c r="D23" i="16"/>
  <c r="D48" i="16" s="1"/>
  <c r="D25" i="7"/>
  <c r="C25" i="7"/>
  <c r="D14" i="7"/>
  <c r="E14" i="7"/>
  <c r="C14" i="7"/>
  <c r="Q25" i="7" l="1"/>
  <c r="R25" i="7" s="1"/>
  <c r="R26" i="7"/>
  <c r="R15" i="7"/>
  <c r="Q14" i="7"/>
  <c r="R14" i="7" s="1"/>
  <c r="R25" i="16"/>
  <c r="R31" i="16"/>
  <c r="R38" i="16"/>
  <c r="R32" i="16"/>
  <c r="R42" i="16"/>
  <c r="Q24" i="16"/>
  <c r="R30" i="16"/>
  <c r="R39" i="16"/>
  <c r="R11" i="16"/>
  <c r="Q10" i="16"/>
  <c r="R10" i="16" s="1"/>
  <c r="E10" i="16"/>
  <c r="F48" i="16"/>
  <c r="F10" i="16"/>
  <c r="Q41" i="16"/>
  <c r="R41" i="16" s="1"/>
  <c r="O24" i="16"/>
  <c r="O43" i="16"/>
  <c r="O27" i="16"/>
  <c r="O36" i="16"/>
  <c r="Q46" i="16"/>
  <c r="R46" i="16" s="1"/>
  <c r="Q44" i="16"/>
  <c r="R44" i="16" s="1"/>
  <c r="E43" i="16"/>
  <c r="E27" i="16"/>
  <c r="Q29" i="16"/>
  <c r="Q47" i="16"/>
  <c r="R47" i="16" s="1"/>
  <c r="Q45" i="16"/>
  <c r="R45" i="16" s="1"/>
  <c r="E36" i="16"/>
  <c r="Q37" i="16"/>
  <c r="R37" i="16" s="1"/>
  <c r="Q9" i="7"/>
  <c r="F16" i="7"/>
  <c r="R24" i="16" l="1"/>
  <c r="Q27" i="16"/>
  <c r="R27" i="16" s="1"/>
  <c r="R29" i="16"/>
  <c r="O23" i="16"/>
  <c r="O48" i="16" s="1"/>
  <c r="E23" i="16"/>
  <c r="E48" i="16" s="1"/>
  <c r="Q36" i="16"/>
  <c r="R36" i="16" s="1"/>
  <c r="Q43" i="16"/>
  <c r="R43" i="16" s="1"/>
  <c r="F17" i="7"/>
  <c r="F22" i="7"/>
  <c r="F19" i="7"/>
  <c r="F18" i="7"/>
  <c r="F21" i="7"/>
  <c r="F20" i="7"/>
  <c r="Q23" i="16" l="1"/>
  <c r="R23" i="16" s="1"/>
  <c r="Q48" i="16" l="1"/>
  <c r="R48" i="16" s="1"/>
  <c r="F12" i="7"/>
  <c r="B6" i="7"/>
  <c r="B5" i="7"/>
  <c r="B4" i="7"/>
  <c r="B3" i="7"/>
  <c r="B1" i="7"/>
  <c r="B6" i="16"/>
  <c r="B5" i="16"/>
  <c r="B6" i="3"/>
  <c r="B5" i="3"/>
  <c r="B1" i="3"/>
  <c r="B6" i="15"/>
  <c r="B5" i="15"/>
  <c r="D28" i="7" l="1"/>
  <c r="P28" i="7" s="1"/>
  <c r="D29" i="7"/>
  <c r="P29" i="7" s="1"/>
  <c r="D30" i="7"/>
  <c r="P30" i="7" s="1"/>
  <c r="D31" i="7"/>
  <c r="P31" i="7" s="1"/>
  <c r="C29" i="7"/>
  <c r="C30" i="7"/>
  <c r="C31" i="7"/>
  <c r="C28" i="7"/>
  <c r="P24" i="16"/>
  <c r="P25" i="16"/>
  <c r="P26" i="16"/>
  <c r="P28" i="16"/>
  <c r="P29" i="16"/>
  <c r="P30" i="16"/>
  <c r="P31" i="16"/>
  <c r="P32" i="16"/>
  <c r="P33" i="16"/>
  <c r="P34" i="16"/>
  <c r="P35" i="16"/>
  <c r="P37" i="16"/>
  <c r="P38" i="16"/>
  <c r="P39" i="16"/>
  <c r="P40" i="16"/>
  <c r="P42" i="16"/>
  <c r="P41" i="16" s="1"/>
  <c r="P44" i="16"/>
  <c r="P45" i="16"/>
  <c r="P46" i="16"/>
  <c r="P47" i="16"/>
  <c r="P43" i="16" l="1"/>
  <c r="P27" i="16"/>
  <c r="P23" i="16" s="1"/>
  <c r="P36" i="16"/>
  <c r="G24" i="3"/>
  <c r="G28" i="3"/>
  <c r="G31" i="3"/>
  <c r="G26" i="3"/>
  <c r="G25" i="3" s="1"/>
  <c r="G30" i="3"/>
  <c r="G23" i="3"/>
  <c r="G29" i="3"/>
  <c r="O31" i="7"/>
  <c r="Q31" i="7" s="1"/>
  <c r="R31" i="7" s="1"/>
  <c r="E31" i="7"/>
  <c r="O30" i="7"/>
  <c r="Q30" i="7" s="1"/>
  <c r="R30" i="7" s="1"/>
  <c r="E30" i="7"/>
  <c r="O29" i="7"/>
  <c r="Q29" i="7" s="1"/>
  <c r="R29" i="7" s="1"/>
  <c r="E29" i="7"/>
  <c r="O28" i="7"/>
  <c r="Q28" i="7" s="1"/>
  <c r="R28" i="7" s="1"/>
  <c r="E28" i="7"/>
  <c r="F29" i="7"/>
  <c r="F10" i="7"/>
  <c r="F11" i="7"/>
  <c r="D9" i="7"/>
  <c r="E25" i="7"/>
  <c r="F31" i="7"/>
  <c r="F26" i="7"/>
  <c r="F28" i="7"/>
  <c r="F13" i="7"/>
  <c r="C9" i="7"/>
  <c r="D27" i="7"/>
  <c r="F30" i="7"/>
  <c r="C27" i="7"/>
  <c r="F15" i="7"/>
  <c r="P48" i="16" l="1"/>
  <c r="Q27" i="7"/>
  <c r="G22" i="3"/>
  <c r="G14" i="3" s="1"/>
  <c r="G27" i="3"/>
  <c r="F9" i="7"/>
  <c r="E9" i="7"/>
  <c r="F14" i="7"/>
  <c r="D32" i="7"/>
  <c r="O9" i="7"/>
  <c r="R9" i="7" s="1"/>
  <c r="E27" i="7"/>
  <c r="O27" i="7"/>
  <c r="P9" i="7"/>
  <c r="F27" i="7"/>
  <c r="P27" i="7"/>
  <c r="Q32" i="7" l="1"/>
  <c r="R27" i="7"/>
  <c r="G32" i="3"/>
  <c r="P32" i="7"/>
  <c r="F25" i="7" l="1"/>
  <c r="E32" i="7"/>
  <c r="C32" i="7"/>
  <c r="F32" i="7" s="1"/>
  <c r="F26" i="15" l="1"/>
  <c r="P51" i="15"/>
  <c r="O32" i="7"/>
  <c r="R32" i="7" s="1"/>
  <c r="B8" i="15" l="1"/>
  <c r="S48" i="16"/>
</calcChain>
</file>

<file path=xl/sharedStrings.xml><?xml version="1.0" encoding="utf-8"?>
<sst xmlns="http://schemas.openxmlformats.org/spreadsheetml/2006/main" count="300" uniqueCount="133">
  <si>
    <t>III.1.</t>
  </si>
  <si>
    <t>III.1.1.</t>
  </si>
  <si>
    <t>III.1.2.</t>
  </si>
  <si>
    <t>III.1.3.</t>
  </si>
  <si>
    <t>III.2.</t>
  </si>
  <si>
    <t>III.2.1.</t>
  </si>
  <si>
    <t>III.2.3.</t>
  </si>
  <si>
    <t>III.2.4.</t>
  </si>
  <si>
    <t>III.4.</t>
  </si>
  <si>
    <t>III.4.1.</t>
  </si>
  <si>
    <t>TOTAL</t>
  </si>
  <si>
    <t>Code</t>
  </si>
  <si>
    <t>Description</t>
  </si>
  <si>
    <t>HORS PED</t>
  </si>
  <si>
    <t>Acquisition de prestations de services</t>
  </si>
  <si>
    <t>Acquisitions de biens mobiliers</t>
  </si>
  <si>
    <t>DANS LE PED</t>
  </si>
  <si>
    <t>III.2.2.</t>
  </si>
  <si>
    <t>III.3.</t>
  </si>
  <si>
    <t>COÛTS ALÉATOIRES EN DEHORS ET DANS LE PED</t>
  </si>
  <si>
    <t>DÉPENSES D'ENCADREMENT EN DEHORS ET DANS LE PED</t>
  </si>
  <si>
    <t>Fais de conception</t>
  </si>
  <si>
    <t>Frais de suivi</t>
  </si>
  <si>
    <t>Frais d'évaluation</t>
  </si>
  <si>
    <t>III.3.1.</t>
  </si>
  <si>
    <t>Frais d'audit</t>
  </si>
  <si>
    <t>…</t>
  </si>
  <si>
    <t>Part MAEE</t>
  </si>
  <si>
    <t>Institutions</t>
  </si>
  <si>
    <t>Part ONG luxembourgeoise agréée</t>
  </si>
  <si>
    <t>Part autre ONG luxembourgeoise (s'il y en a)</t>
  </si>
  <si>
    <t>Part luxembourgeoise (1+2+3+4)</t>
  </si>
  <si>
    <t>Part locale</t>
  </si>
  <si>
    <t>Part UE</t>
  </si>
  <si>
    <t>Part autres bailleurs de fonds</t>
  </si>
  <si>
    <t>COÛT TOTAL</t>
  </si>
  <si>
    <t>Année 2 (EUR)</t>
  </si>
  <si>
    <t>Année 1 (EUR)</t>
  </si>
  <si>
    <t>Année 3 (EUR)</t>
  </si>
  <si>
    <t>III.4.2.</t>
  </si>
  <si>
    <t>Année 1</t>
  </si>
  <si>
    <t>Année 2</t>
  </si>
  <si>
    <t>Année 3</t>
  </si>
  <si>
    <t>Commentaires 
Explication pour chaque variance &gt;15%</t>
  </si>
  <si>
    <t>% dépensé
(EUR)</t>
  </si>
  <si>
    <t>Solde 
(EUR)</t>
  </si>
  <si>
    <t>Total dépenses 
(EUR)</t>
  </si>
  <si>
    <t>Budget (EUR)</t>
  </si>
  <si>
    <t>% dépensé</t>
  </si>
  <si>
    <t>Taux de financement MAEE (en %)</t>
  </si>
  <si>
    <t>DÉTAILS DU PROJET</t>
  </si>
  <si>
    <t>Education</t>
  </si>
  <si>
    <t>Rubriques</t>
  </si>
  <si>
    <t>Unités</t>
  </si>
  <si>
    <t>Nombre d'unité</t>
  </si>
  <si>
    <t>Coût par unité</t>
  </si>
  <si>
    <t>Total  (EUR)</t>
  </si>
  <si>
    <t>Hors PED</t>
  </si>
  <si>
    <t xml:space="preserve">Acquisition de prestations de services </t>
  </si>
  <si>
    <t xml:space="preserve">Acquisition de biens mobiliers </t>
  </si>
  <si>
    <t>Dans le PED</t>
  </si>
  <si>
    <t>II.2.1</t>
  </si>
  <si>
    <t xml:space="preserve">Dépenses liées directement aux activités d’aide humanitaire </t>
  </si>
  <si>
    <t xml:space="preserve">PERSONNEL : Personnel sous contrat local (activités psycho-sociales, médicales, de distribution, logistique etc.) </t>
  </si>
  <si>
    <t xml:space="preserve">TRANSPORT : Transport des articles d’urgence (location, essence etc.), frais de dépôt, Frais de dédouanement </t>
  </si>
  <si>
    <t>Selon les objectifs du projet d’aide d’urgence :</t>
  </si>
  <si>
    <t xml:space="preserve">NUTRITION : Acquisition de denrées alimentaires, distribution d’espèces/coupons </t>
  </si>
  <si>
    <t xml:space="preserve">WASH: distribution de kits d’hygiène sensibilisation etc. </t>
  </si>
  <si>
    <t xml:space="preserve">CCCM : abris, relèvement précoce, aide non-alimentaire </t>
  </si>
  <si>
    <t xml:space="preserve">PROTECTION : protection de groupes ou de minorités particulièrement vulnérables </t>
  </si>
  <si>
    <t xml:space="preserve">SANTE : services médicaux, achat de médicaments etc. </t>
  </si>
  <si>
    <t xml:space="preserve">LOGISTIQUE : coordination, télécommunication </t>
  </si>
  <si>
    <t xml:space="preserve">EDUCATION : activités d’éducation scolaire en situation de crise </t>
  </si>
  <si>
    <t xml:space="preserve">- Etc. </t>
  </si>
  <si>
    <t xml:space="preserve">III.2.2. </t>
  </si>
  <si>
    <t xml:space="preserve">Frais liés aux services bancaires, assurances, matériel et équipements de bureau, location bureau, charges d’électricité, frais de communication, frais d’informatique) </t>
  </si>
  <si>
    <t xml:space="preserve">Personnel sous contrat local (administration) </t>
  </si>
  <si>
    <t xml:space="preserve">Frais de visibilité (≤ 1%) </t>
  </si>
  <si>
    <t xml:space="preserve">Frais d’investissements (Achat de voitures ou de motos) </t>
  </si>
  <si>
    <r>
      <t xml:space="preserve">Coûts aléatoires </t>
    </r>
    <r>
      <rPr>
        <sz val="11"/>
        <color rgb="FF000000"/>
        <rFont val="Calibri"/>
        <family val="2"/>
      </rPr>
      <t xml:space="preserve">(calculés uniquement sur III.2.) </t>
    </r>
    <r>
      <rPr>
        <b/>
        <sz val="11"/>
        <color rgb="FF000000"/>
        <rFont val="Calibri"/>
        <family val="2"/>
      </rPr>
      <t xml:space="preserve">en dehors et dans le PED </t>
    </r>
  </si>
  <si>
    <t xml:space="preserve">Imprévus, inflation et risque de cours de change (plafond : 5%) </t>
  </si>
  <si>
    <t xml:space="preserve">III.4. </t>
  </si>
  <si>
    <t xml:space="preserve">Dépenses d’encadrement en dehors et dans le PED </t>
  </si>
  <si>
    <t xml:space="preserve">Frais de conception </t>
  </si>
  <si>
    <t xml:space="preserve">Frais de suivi </t>
  </si>
  <si>
    <t>III.4.3.</t>
  </si>
  <si>
    <t xml:space="preserve">Frais d’audit </t>
  </si>
  <si>
    <t>III.4.4</t>
  </si>
  <si>
    <t xml:space="preserve">Frais d’évaluation </t>
  </si>
  <si>
    <t xml:space="preserve">TOTAL </t>
  </si>
  <si>
    <t>Total sur les 3 ans  (EUR)</t>
  </si>
  <si>
    <t>Total Budget  (EUR)</t>
  </si>
  <si>
    <t>Dépenses totale (EUR)</t>
  </si>
  <si>
    <t>Burn rate %</t>
  </si>
  <si>
    <t>Budget TOTAL:</t>
  </si>
  <si>
    <t>Part MAEE:</t>
  </si>
  <si>
    <t>Nom de l'ONG:</t>
  </si>
  <si>
    <t>Budget prévisionnel</t>
  </si>
  <si>
    <t>Titre du projet:</t>
  </si>
  <si>
    <t>Pays:</t>
  </si>
  <si>
    <t>Date début:</t>
  </si>
  <si>
    <t>Date fin:</t>
  </si>
  <si>
    <t>Taux de change:</t>
  </si>
  <si>
    <t>Coûts support</t>
  </si>
  <si>
    <t>Coût support</t>
  </si>
  <si>
    <t>Budget prévisionnel TOTAL - Récapitulatif</t>
  </si>
  <si>
    <t>Plan de financement</t>
  </si>
  <si>
    <t>Rapport financier</t>
  </si>
  <si>
    <t>Rapport financier - Récapitulatif</t>
  </si>
  <si>
    <t>Frais de personnel support</t>
  </si>
  <si>
    <t>Frais de personnel directement lié aux activités</t>
  </si>
  <si>
    <t>III.1.4.</t>
  </si>
  <si>
    <t>Personnel</t>
  </si>
  <si>
    <t>Transport</t>
  </si>
  <si>
    <t>p.ex. Aide alimentaire</t>
  </si>
  <si>
    <t>Nom de l'ONG (en entier)</t>
  </si>
  <si>
    <t>Référence MAEE:</t>
  </si>
  <si>
    <t>Référence interne:</t>
  </si>
  <si>
    <t xml:space="preserve">Intitulé du projet: </t>
  </si>
  <si>
    <t>Type de projet:</t>
  </si>
  <si>
    <t>Date de début:</t>
  </si>
  <si>
    <t>Date de fin:</t>
  </si>
  <si>
    <t>Version</t>
  </si>
  <si>
    <t>Solde (EUR)</t>
  </si>
  <si>
    <t>Dépenses totales (EUR)</t>
  </si>
  <si>
    <t>III.4.4.</t>
  </si>
  <si>
    <t xml:space="preserve">Coûts aléatoires en dehors et dans le PED </t>
  </si>
  <si>
    <t>Solde (%)</t>
  </si>
  <si>
    <t>Solde(EUR)</t>
  </si>
  <si>
    <t xml:space="preserve">Commentaires / Explications pour chaque Solde &gt;15% </t>
  </si>
  <si>
    <t>Taux de financement MAEE (%)</t>
  </si>
  <si>
    <t xml:space="preserve">Grand Total (EUR) </t>
  </si>
  <si>
    <t>Grand Total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</si>
</sst>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_([$€-2]\ * #,##0_);_([$€-2]\ * \(#,##0\);_([$€-2]\ * &quot;-&quot;??_);_(@_)"/>
    <numFmt numFmtId="167" formatCode="_([$€-2]\ * #,##0.00_);_([$€-2]\ * \(#,##0.00\);_([$€-2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3" fillId="2" borderId="3" xfId="0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6" fontId="2" fillId="3" borderId="4" xfId="0" applyNumberFormat="1" applyFont="1" applyFill="1" applyBorder="1" applyAlignment="1">
      <alignment vertical="center" wrapText="1"/>
    </xf>
    <xf numFmtId="0" fontId="7" fillId="0" borderId="0" xfId="3"/>
    <xf numFmtId="167" fontId="2" fillId="2" borderId="4" xfId="3" quotePrefix="1" applyNumberFormat="1" applyFont="1" applyFill="1" applyBorder="1" applyAlignment="1">
      <alignment vertical="center" wrapText="1"/>
    </xf>
    <xf numFmtId="167" fontId="2" fillId="2" borderId="3" xfId="3" quotePrefix="1" applyNumberFormat="1" applyFont="1" applyFill="1" applyBorder="1" applyAlignment="1">
      <alignment vertical="center" wrapText="1"/>
    </xf>
    <xf numFmtId="167" fontId="2" fillId="2" borderId="4" xfId="3" applyNumberFormat="1" applyFont="1" applyFill="1" applyBorder="1" applyAlignment="1">
      <alignment vertical="center" wrapText="1"/>
    </xf>
    <xf numFmtId="167" fontId="2" fillId="2" borderId="3" xfId="3" applyNumberFormat="1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167" fontId="2" fillId="3" borderId="4" xfId="3" applyNumberFormat="1" applyFont="1" applyFill="1" applyBorder="1" applyAlignment="1">
      <alignment vertical="center" wrapText="1"/>
    </xf>
    <xf numFmtId="167" fontId="2" fillId="3" borderId="3" xfId="3" applyNumberFormat="1" applyFont="1" applyFill="1" applyBorder="1" applyAlignment="1">
      <alignment vertical="center" wrapText="1"/>
    </xf>
    <xf numFmtId="0" fontId="3" fillId="3" borderId="3" xfId="3" applyFont="1" applyFill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49" fontId="3" fillId="2" borderId="15" xfId="3" applyNumberFormat="1" applyFont="1" applyFill="1" applyBorder="1" applyAlignment="1">
      <alignment vertical="center" wrapText="1"/>
    </xf>
    <xf numFmtId="49" fontId="2" fillId="3" borderId="15" xfId="3" applyNumberFormat="1" applyFont="1" applyFill="1" applyBorder="1" applyAlignment="1">
      <alignment vertical="center" wrapText="1"/>
    </xf>
    <xf numFmtId="49" fontId="2" fillId="2" borderId="15" xfId="3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8" fillId="0" borderId="0" xfId="7"/>
    <xf numFmtId="0" fontId="9" fillId="0" borderId="0" xfId="7" applyFont="1"/>
    <xf numFmtId="43" fontId="9" fillId="0" borderId="0" xfId="6" applyFont="1"/>
    <xf numFmtId="43" fontId="8" fillId="0" borderId="0" xfId="6" applyFont="1"/>
    <xf numFmtId="0" fontId="0" fillId="0" borderId="0" xfId="0"/>
    <xf numFmtId="0" fontId="7" fillId="0" borderId="0" xfId="3"/>
    <xf numFmtId="0" fontId="8" fillId="0" borderId="0" xfId="7"/>
    <xf numFmtId="0" fontId="9" fillId="0" borderId="0" xfId="7" applyFont="1"/>
    <xf numFmtId="0" fontId="14" fillId="0" borderId="0" xfId="7" applyFont="1"/>
    <xf numFmtId="0" fontId="15" fillId="0" borderId="0" xfId="7" applyFont="1" applyAlignment="1">
      <alignment horizontal="left"/>
    </xf>
    <xf numFmtId="0" fontId="16" fillId="0" borderId="0" xfId="7" applyFont="1"/>
    <xf numFmtId="0" fontId="15" fillId="0" borderId="0" xfId="7" applyFont="1"/>
    <xf numFmtId="14" fontId="15" fillId="0" borderId="0" xfId="7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3" fontId="8" fillId="0" borderId="0" xfId="7" applyNumberFormat="1"/>
    <xf numFmtId="3" fontId="0" fillId="0" borderId="0" xfId="0" applyNumberFormat="1"/>
    <xf numFmtId="9" fontId="8" fillId="0" borderId="0" xfId="7" applyNumberFormat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top" wrapText="1"/>
    </xf>
    <xf numFmtId="0" fontId="19" fillId="0" borderId="4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49" fontId="19" fillId="0" borderId="4" xfId="0" applyNumberFormat="1" applyFont="1" applyBorder="1" applyAlignment="1" applyProtection="1">
      <alignment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24" fillId="0" borderId="0" xfId="0" applyNumberFormat="1" applyFont="1"/>
    <xf numFmtId="0" fontId="21" fillId="0" borderId="0" xfId="0" applyFont="1" applyAlignment="1">
      <alignment horizontal="left"/>
    </xf>
    <xf numFmtId="0" fontId="26" fillId="3" borderId="3" xfId="0" applyFont="1" applyFill="1" applyBorder="1" applyAlignment="1">
      <alignment vertical="center" wrapText="1"/>
    </xf>
    <xf numFmtId="166" fontId="26" fillId="3" borderId="4" xfId="0" applyNumberFormat="1" applyFont="1" applyFill="1" applyBorder="1" applyAlignment="1">
      <alignment vertical="center" wrapText="1"/>
    </xf>
    <xf numFmtId="166" fontId="26" fillId="3" borderId="8" xfId="0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7" fontId="3" fillId="0" borderId="24" xfId="3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7" fontId="3" fillId="0" borderId="34" xfId="3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0" borderId="38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167" fontId="3" fillId="0" borderId="39" xfId="3" applyNumberFormat="1" applyFont="1" applyBorder="1" applyAlignment="1">
      <alignment horizontal="center" vertical="center" wrapText="1"/>
    </xf>
    <xf numFmtId="167" fontId="2" fillId="2" borderId="1" xfId="3" applyNumberFormat="1" applyFont="1" applyFill="1" applyBorder="1" applyAlignment="1">
      <alignment vertical="center" wrapText="1"/>
    </xf>
    <xf numFmtId="167" fontId="2" fillId="2" borderId="2" xfId="3" applyNumberFormat="1" applyFont="1" applyFill="1" applyBorder="1" applyAlignment="1">
      <alignment vertical="center" wrapText="1"/>
    </xf>
    <xf numFmtId="167" fontId="2" fillId="2" borderId="20" xfId="3" quotePrefix="1" applyNumberFormat="1" applyFont="1" applyFill="1" applyBorder="1" applyAlignment="1">
      <alignment vertical="center" wrapText="1"/>
    </xf>
    <xf numFmtId="167" fontId="2" fillId="2" borderId="21" xfId="3" quotePrefix="1" applyNumberFormat="1" applyFont="1" applyFill="1" applyBorder="1" applyAlignment="1">
      <alignment vertical="center" wrapText="1"/>
    </xf>
    <xf numFmtId="167" fontId="3" fillId="0" borderId="27" xfId="3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vertical="center" wrapText="1"/>
    </xf>
    <xf numFmtId="166" fontId="3" fillId="2" borderId="9" xfId="0" applyNumberFormat="1" applyFont="1" applyFill="1" applyBorder="1" applyAlignment="1">
      <alignment vertical="center" wrapText="1"/>
    </xf>
    <xf numFmtId="166" fontId="2" fillId="3" borderId="3" xfId="0" applyNumberFormat="1" applyFont="1" applyFill="1" applyBorder="1" applyAlignment="1">
      <alignment vertical="center" wrapText="1"/>
    </xf>
    <xf numFmtId="166" fontId="2" fillId="3" borderId="9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66" fontId="3" fillId="2" borderId="20" xfId="0" applyNumberFormat="1" applyFont="1" applyFill="1" applyBorder="1" applyAlignment="1">
      <alignment vertical="center" wrapText="1"/>
    </xf>
    <xf numFmtId="166" fontId="3" fillId="2" borderId="21" xfId="0" applyNumberFormat="1" applyFont="1" applyFill="1" applyBorder="1" applyAlignment="1">
      <alignment vertical="center" wrapText="1"/>
    </xf>
    <xf numFmtId="166" fontId="3" fillId="2" borderId="19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2" fillId="3" borderId="41" xfId="1" applyFont="1" applyFill="1" applyBorder="1" applyAlignment="1">
      <alignment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vertical="center" wrapText="1"/>
    </xf>
    <xf numFmtId="166" fontId="26" fillId="3" borderId="15" xfId="0" applyNumberFormat="1" applyFont="1" applyFill="1" applyBorder="1" applyAlignment="1">
      <alignment vertical="center" wrapText="1"/>
    </xf>
    <xf numFmtId="9" fontId="0" fillId="4" borderId="9" xfId="1" applyFont="1" applyFill="1" applyBorder="1" applyAlignment="1">
      <alignment vertical="center" wrapText="1"/>
    </xf>
    <xf numFmtId="9" fontId="0" fillId="5" borderId="9" xfId="1" applyFont="1" applyFill="1" applyBorder="1" applyAlignment="1">
      <alignment vertical="center" wrapText="1"/>
    </xf>
    <xf numFmtId="9" fontId="13" fillId="0" borderId="0" xfId="1" applyNumberFormat="1" applyFont="1" applyAlignment="1">
      <alignment horizontal="left"/>
    </xf>
    <xf numFmtId="0" fontId="5" fillId="0" borderId="0" xfId="0" applyFont="1"/>
    <xf numFmtId="44" fontId="5" fillId="5" borderId="10" xfId="9" applyFont="1" applyFill="1" applyBorder="1" applyAlignment="1">
      <alignment vertical="center" wrapText="1"/>
    </xf>
    <xf numFmtId="44" fontId="5" fillId="5" borderId="1" xfId="9" applyFont="1" applyFill="1" applyBorder="1" applyAlignment="1">
      <alignment vertical="center" wrapText="1"/>
    </xf>
    <xf numFmtId="44" fontId="5" fillId="5" borderId="2" xfId="9" applyFont="1" applyFill="1" applyBorder="1" applyAlignment="1">
      <alignment vertical="center" wrapText="1"/>
    </xf>
    <xf numFmtId="44" fontId="5" fillId="5" borderId="30" xfId="9" applyFont="1" applyFill="1" applyBorder="1" applyAlignment="1">
      <alignment vertical="center" wrapText="1"/>
    </xf>
    <xf numFmtId="44" fontId="0" fillId="4" borderId="3" xfId="9" applyFont="1" applyFill="1" applyBorder="1" applyAlignment="1">
      <alignment vertical="center" wrapText="1"/>
    </xf>
    <xf numFmtId="44" fontId="0" fillId="4" borderId="4" xfId="9" applyFont="1" applyFill="1" applyBorder="1" applyAlignment="1">
      <alignment vertical="center" wrapText="1"/>
    </xf>
    <xf numFmtId="44" fontId="0" fillId="4" borderId="9" xfId="9" applyFont="1" applyFill="1" applyBorder="1" applyAlignment="1">
      <alignment vertical="center" wrapText="1"/>
    </xf>
    <xf numFmtId="44" fontId="0" fillId="4" borderId="13" xfId="9" applyFont="1" applyFill="1" applyBorder="1" applyAlignment="1">
      <alignment vertical="center" wrapText="1"/>
    </xf>
    <xf numFmtId="44" fontId="0" fillId="4" borderId="8" xfId="9" applyFont="1" applyFill="1" applyBorder="1" applyAlignment="1">
      <alignment vertical="center" wrapText="1"/>
    </xf>
    <xf numFmtId="44" fontId="5" fillId="5" borderId="3" xfId="9" applyFont="1" applyFill="1" applyBorder="1" applyAlignment="1">
      <alignment vertical="center" wrapText="1"/>
    </xf>
    <xf numFmtId="44" fontId="5" fillId="5" borderId="4" xfId="9" applyFont="1" applyFill="1" applyBorder="1" applyAlignment="1">
      <alignment vertical="center" wrapText="1"/>
    </xf>
    <xf numFmtId="44" fontId="5" fillId="5" borderId="9" xfId="9" applyFont="1" applyFill="1" applyBorder="1" applyAlignment="1">
      <alignment vertical="center" wrapText="1"/>
    </xf>
    <xf numFmtId="44" fontId="5" fillId="5" borderId="13" xfId="9" applyFont="1" applyFill="1" applyBorder="1" applyAlignment="1">
      <alignment vertical="center" wrapText="1"/>
    </xf>
    <xf numFmtId="44" fontId="0" fillId="5" borderId="3" xfId="9" applyFont="1" applyFill="1" applyBorder="1" applyAlignment="1">
      <alignment vertical="center" wrapText="1"/>
    </xf>
    <xf numFmtId="44" fontId="0" fillId="5" borderId="4" xfId="9" applyFont="1" applyFill="1" applyBorder="1" applyAlignment="1">
      <alignment vertical="center" wrapText="1"/>
    </xf>
    <xf numFmtId="44" fontId="0" fillId="5" borderId="13" xfId="9" applyFont="1" applyFill="1" applyBorder="1" applyAlignment="1">
      <alignment vertical="center" wrapText="1"/>
    </xf>
    <xf numFmtId="44" fontId="5" fillId="5" borderId="15" xfId="9" applyFont="1" applyFill="1" applyBorder="1" applyAlignment="1">
      <alignment vertical="center" wrapText="1"/>
    </xf>
    <xf numFmtId="9" fontId="5" fillId="5" borderId="44" xfId="1" applyFont="1" applyFill="1" applyBorder="1" applyAlignment="1">
      <alignment vertical="center" wrapText="1"/>
    </xf>
    <xf numFmtId="9" fontId="5" fillId="5" borderId="41" xfId="1" applyFont="1" applyFill="1" applyBorder="1" applyAlignment="1">
      <alignment vertical="center" wrapText="1"/>
    </xf>
    <xf numFmtId="9" fontId="0" fillId="4" borderId="41" xfId="1" applyFont="1" applyFill="1" applyBorder="1" applyAlignment="1">
      <alignment vertical="center" wrapText="1"/>
    </xf>
    <xf numFmtId="9" fontId="0" fillId="5" borderId="41" xfId="1" applyFont="1" applyFill="1" applyBorder="1" applyAlignment="1">
      <alignment vertical="center" wrapText="1"/>
    </xf>
    <xf numFmtId="44" fontId="5" fillId="5" borderId="14" xfId="9" applyFont="1" applyFill="1" applyBorder="1" applyAlignment="1">
      <alignment vertical="center" wrapText="1"/>
    </xf>
    <xf numFmtId="44" fontId="0" fillId="4" borderId="15" xfId="9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44" fontId="5" fillId="5" borderId="22" xfId="9" applyFont="1" applyFill="1" applyBorder="1" applyAlignment="1">
      <alignment vertical="center" wrapText="1"/>
    </xf>
    <xf numFmtId="44" fontId="5" fillId="5" borderId="23" xfId="9" applyFont="1" applyFill="1" applyBorder="1" applyAlignment="1">
      <alignment vertical="center" wrapText="1"/>
    </xf>
    <xf numFmtId="44" fontId="5" fillId="5" borderId="24" xfId="9" applyFont="1" applyFill="1" applyBorder="1" applyAlignment="1">
      <alignment vertical="center" wrapText="1"/>
    </xf>
    <xf numFmtId="44" fontId="5" fillId="5" borderId="29" xfId="9" applyFont="1" applyFill="1" applyBorder="1" applyAlignment="1">
      <alignment vertical="center" wrapText="1"/>
    </xf>
    <xf numFmtId="44" fontId="5" fillId="5" borderId="25" xfId="9" applyFont="1" applyFill="1" applyBorder="1" applyAlignment="1">
      <alignment vertical="center" wrapText="1"/>
    </xf>
    <xf numFmtId="9" fontId="5" fillId="5" borderId="7" xfId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166" fontId="3" fillId="2" borderId="22" xfId="0" applyNumberFormat="1" applyFont="1" applyFill="1" applyBorder="1" applyAlignment="1">
      <alignment vertical="center" wrapText="1"/>
    </xf>
    <xf numFmtId="166" fontId="3" fillId="2" borderId="23" xfId="0" applyNumberFormat="1" applyFont="1" applyFill="1" applyBorder="1" applyAlignment="1">
      <alignment vertical="center" wrapText="1"/>
    </xf>
    <xf numFmtId="166" fontId="3" fillId="2" borderId="24" xfId="0" applyNumberFormat="1" applyFont="1" applyFill="1" applyBorder="1" applyAlignment="1">
      <alignment vertical="center" wrapText="1"/>
    </xf>
    <xf numFmtId="166" fontId="3" fillId="2" borderId="25" xfId="0" applyNumberFormat="1" applyFont="1" applyFill="1" applyBorder="1" applyAlignment="1">
      <alignment vertical="center" wrapText="1"/>
    </xf>
    <xf numFmtId="9" fontId="3" fillId="2" borderId="7" xfId="1" applyFont="1" applyFill="1" applyBorder="1" applyAlignment="1">
      <alignment vertical="center" wrapText="1"/>
    </xf>
    <xf numFmtId="44" fontId="0" fillId="5" borderId="21" xfId="9" applyFont="1" applyFill="1" applyBorder="1" applyAlignment="1">
      <alignment vertical="center" wrapText="1"/>
    </xf>
    <xf numFmtId="44" fontId="0" fillId="5" borderId="28" xfId="9" applyFont="1" applyFill="1" applyBorder="1" applyAlignment="1">
      <alignment vertical="center" wrapText="1"/>
    </xf>
    <xf numFmtId="9" fontId="0" fillId="0" borderId="0" xfId="1" applyFont="1"/>
    <xf numFmtId="9" fontId="11" fillId="0" borderId="24" xfId="1" applyFont="1" applyBorder="1" applyAlignment="1">
      <alignment horizontal="center" vertical="center" wrapText="1"/>
    </xf>
    <xf numFmtId="9" fontId="0" fillId="5" borderId="19" xfId="1" applyFont="1" applyFill="1" applyBorder="1" applyAlignment="1">
      <alignment vertical="center" wrapText="1"/>
    </xf>
    <xf numFmtId="9" fontId="0" fillId="0" borderId="0" xfId="1" applyFont="1" applyBorder="1"/>
    <xf numFmtId="9" fontId="8" fillId="0" borderId="0" xfId="1" applyFont="1"/>
    <xf numFmtId="9" fontId="9" fillId="0" borderId="0" xfId="1" applyFont="1"/>
    <xf numFmtId="0" fontId="0" fillId="5" borderId="22" xfId="0" applyFill="1" applyBorder="1" applyAlignment="1">
      <alignment vertical="center" wrapText="1"/>
    </xf>
    <xf numFmtId="44" fontId="0" fillId="5" borderId="23" xfId="9" applyFont="1" applyFill="1" applyBorder="1" applyAlignment="1">
      <alignment vertical="center" wrapText="1"/>
    </xf>
    <xf numFmtId="9" fontId="0" fillId="5" borderId="24" xfId="1" applyFont="1" applyFill="1" applyBorder="1" applyAlignment="1">
      <alignment vertical="center" wrapText="1"/>
    </xf>
    <xf numFmtId="44" fontId="0" fillId="5" borderId="29" xfId="9" applyFont="1" applyFill="1" applyBorder="1" applyAlignment="1">
      <alignment vertical="center" wrapText="1"/>
    </xf>
    <xf numFmtId="9" fontId="10" fillId="0" borderId="23" xfId="1" applyFont="1" applyBorder="1" applyAlignment="1">
      <alignment horizontal="center" vertical="center" wrapText="1"/>
    </xf>
    <xf numFmtId="9" fontId="10" fillId="0" borderId="24" xfId="1" applyFont="1" applyBorder="1" applyAlignment="1">
      <alignment horizontal="center" vertical="center" wrapText="1"/>
    </xf>
    <xf numFmtId="9" fontId="10" fillId="0" borderId="7" xfId="1" applyFont="1" applyBorder="1" applyAlignment="1">
      <alignment horizontal="center" vertical="center" wrapText="1"/>
    </xf>
    <xf numFmtId="9" fontId="5" fillId="5" borderId="15" xfId="1" applyFont="1" applyFill="1" applyBorder="1" applyAlignment="1">
      <alignment vertical="center" wrapText="1"/>
    </xf>
    <xf numFmtId="44" fontId="7" fillId="0" borderId="0" xfId="9" applyFont="1"/>
    <xf numFmtId="44" fontId="3" fillId="0" borderId="39" xfId="9" applyFont="1" applyBorder="1" applyAlignment="1">
      <alignment horizontal="center" vertical="center" wrapText="1"/>
    </xf>
    <xf numFmtId="0" fontId="3" fillId="2" borderId="22" xfId="3" applyFont="1" applyFill="1" applyBorder="1" applyAlignment="1">
      <alignment vertical="center" wrapText="1"/>
    </xf>
    <xf numFmtId="167" fontId="2" fillId="2" borderId="22" xfId="3" applyNumberFormat="1" applyFont="1" applyFill="1" applyBorder="1" applyAlignment="1">
      <alignment vertical="center" wrapText="1"/>
    </xf>
    <xf numFmtId="167" fontId="2" fillId="2" borderId="23" xfId="3" applyNumberFormat="1" applyFont="1" applyFill="1" applyBorder="1" applyAlignment="1">
      <alignment vertical="center" wrapText="1"/>
    </xf>
    <xf numFmtId="49" fontId="2" fillId="2" borderId="16" xfId="3" applyNumberFormat="1" applyFont="1" applyFill="1" applyBorder="1" applyAlignment="1">
      <alignment vertical="center" wrapText="1"/>
    </xf>
    <xf numFmtId="167" fontId="3" fillId="0" borderId="7" xfId="3" applyNumberFormat="1" applyFont="1" applyBorder="1" applyAlignment="1">
      <alignment horizontal="center" vertical="center" wrapText="1"/>
    </xf>
    <xf numFmtId="9" fontId="2" fillId="2" borderId="40" xfId="4" quotePrefix="1" applyFont="1" applyFill="1" applyBorder="1" applyAlignment="1">
      <alignment vertical="center" wrapText="1"/>
    </xf>
    <xf numFmtId="9" fontId="2" fillId="3" borderId="41" xfId="4" applyFont="1" applyFill="1" applyBorder="1" applyAlignment="1">
      <alignment vertical="center" wrapText="1"/>
    </xf>
    <xf numFmtId="9" fontId="2" fillId="2" borderId="41" xfId="4" quotePrefix="1" applyFont="1" applyFill="1" applyBorder="1" applyAlignment="1">
      <alignment vertical="center" wrapText="1"/>
    </xf>
    <xf numFmtId="9" fontId="2" fillId="2" borderId="7" xfId="4" applyFont="1" applyFill="1" applyBorder="1" applyAlignment="1">
      <alignment vertical="center" wrapText="1"/>
    </xf>
    <xf numFmtId="44" fontId="2" fillId="2" borderId="21" xfId="9" quotePrefix="1" applyFont="1" applyFill="1" applyBorder="1" applyAlignment="1">
      <alignment vertical="center" wrapText="1"/>
    </xf>
    <xf numFmtId="44" fontId="2" fillId="3" borderId="4" xfId="9" applyFont="1" applyFill="1" applyBorder="1" applyAlignment="1">
      <alignment vertical="center" wrapText="1"/>
    </xf>
    <xf numFmtId="44" fontId="2" fillId="2" borderId="4" xfId="9" quotePrefix="1" applyFont="1" applyFill="1" applyBorder="1" applyAlignment="1">
      <alignment vertical="center" wrapText="1"/>
    </xf>
    <xf numFmtId="44" fontId="2" fillId="2" borderId="23" xfId="9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9" fontId="5" fillId="5" borderId="14" xfId="1" applyFont="1" applyFill="1" applyBorder="1" applyAlignment="1">
      <alignment vertical="center" wrapText="1"/>
    </xf>
    <xf numFmtId="9" fontId="0" fillId="4" borderId="15" xfId="1" applyFont="1" applyFill="1" applyBorder="1" applyAlignment="1">
      <alignment vertical="center" wrapText="1"/>
    </xf>
    <xf numFmtId="9" fontId="0" fillId="5" borderId="15" xfId="1" applyFont="1" applyFill="1" applyBorder="1" applyAlignment="1">
      <alignment vertical="center" wrapText="1"/>
    </xf>
    <xf numFmtId="9" fontId="5" fillId="5" borderId="25" xfId="1" applyFont="1" applyFill="1" applyBorder="1" applyAlignment="1">
      <alignment vertical="center" wrapText="1"/>
    </xf>
    <xf numFmtId="9" fontId="2" fillId="2" borderId="25" xfId="4" quotePrefix="1" applyFont="1" applyFill="1" applyBorder="1" applyAlignment="1">
      <alignment vertical="center" wrapText="1"/>
    </xf>
    <xf numFmtId="0" fontId="26" fillId="3" borderId="46" xfId="0" applyFont="1" applyFill="1" applyBorder="1" applyAlignment="1">
      <alignment vertical="center" wrapText="1"/>
    </xf>
    <xf numFmtId="166" fontId="26" fillId="3" borderId="47" xfId="0" applyNumberFormat="1" applyFont="1" applyFill="1" applyBorder="1" applyAlignment="1">
      <alignment vertical="center" wrapText="1"/>
    </xf>
    <xf numFmtId="166" fontId="26" fillId="3" borderId="18" xfId="0" applyNumberFormat="1" applyFont="1" applyFill="1" applyBorder="1" applyAlignment="1">
      <alignment vertical="center" wrapText="1"/>
    </xf>
    <xf numFmtId="166" fontId="26" fillId="3" borderId="45" xfId="0" applyNumberFormat="1" applyFont="1" applyFill="1" applyBorder="1" applyAlignment="1">
      <alignment vertical="center" wrapText="1"/>
    </xf>
    <xf numFmtId="0" fontId="25" fillId="6" borderId="22" xfId="0" applyFont="1" applyFill="1" applyBorder="1" applyAlignment="1">
      <alignment vertical="center" wrapText="1"/>
    </xf>
    <xf numFmtId="166" fontId="25" fillId="6" borderId="23" xfId="0" applyNumberFormat="1" applyFont="1" applyFill="1" applyBorder="1" applyAlignment="1">
      <alignment vertical="center" wrapText="1"/>
    </xf>
    <xf numFmtId="166" fontId="25" fillId="6" borderId="27" xfId="0" applyNumberFormat="1" applyFont="1" applyFill="1" applyBorder="1" applyAlignment="1">
      <alignment vertical="center" wrapText="1"/>
    </xf>
    <xf numFmtId="166" fontId="25" fillId="6" borderId="25" xfId="0" applyNumberFormat="1" applyFont="1" applyFill="1" applyBorder="1" applyAlignment="1">
      <alignment vertical="center" wrapText="1"/>
    </xf>
    <xf numFmtId="166" fontId="26" fillId="3" borderId="13" xfId="0" applyNumberFormat="1" applyFont="1" applyFill="1" applyBorder="1" applyAlignment="1">
      <alignment vertical="center" wrapText="1"/>
    </xf>
    <xf numFmtId="166" fontId="26" fillId="3" borderId="43" xfId="0" applyNumberFormat="1" applyFont="1" applyFill="1" applyBorder="1" applyAlignment="1">
      <alignment vertical="center" wrapText="1"/>
    </xf>
    <xf numFmtId="166" fontId="25" fillId="6" borderId="29" xfId="0" applyNumberFormat="1" applyFont="1" applyFill="1" applyBorder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42" xfId="0" applyFont="1" applyFill="1" applyBorder="1" applyAlignment="1">
      <alignment vertical="center" wrapText="1"/>
    </xf>
    <xf numFmtId="0" fontId="25" fillId="6" borderId="24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vertical="center" wrapText="1"/>
    </xf>
    <xf numFmtId="0" fontId="25" fillId="6" borderId="9" xfId="0" applyFont="1" applyFill="1" applyBorder="1" applyAlignment="1">
      <alignment vertical="center" wrapText="1"/>
    </xf>
    <xf numFmtId="166" fontId="25" fillId="6" borderId="13" xfId="0" applyNumberFormat="1" applyFont="1" applyFill="1" applyBorder="1" applyAlignment="1">
      <alignment vertical="center" wrapText="1"/>
    </xf>
    <xf numFmtId="166" fontId="25" fillId="6" borderId="4" xfId="0" applyNumberFormat="1" applyFont="1" applyFill="1" applyBorder="1" applyAlignment="1">
      <alignment vertical="center" wrapText="1"/>
    </xf>
    <xf numFmtId="166" fontId="25" fillId="6" borderId="15" xfId="0" applyNumberFormat="1" applyFont="1" applyFill="1" applyBorder="1" applyAlignment="1">
      <alignment vertical="center" wrapText="1"/>
    </xf>
    <xf numFmtId="0" fontId="26" fillId="3" borderId="20" xfId="0" applyFont="1" applyFill="1" applyBorder="1" applyAlignment="1">
      <alignment vertical="center" wrapText="1"/>
    </xf>
    <xf numFmtId="0" fontId="26" fillId="3" borderId="19" xfId="0" applyFont="1" applyFill="1" applyBorder="1" applyAlignment="1">
      <alignment vertical="center" wrapText="1"/>
    </xf>
    <xf numFmtId="166" fontId="26" fillId="3" borderId="28" xfId="0" applyNumberFormat="1" applyFont="1" applyFill="1" applyBorder="1" applyAlignment="1">
      <alignment vertical="center" wrapText="1"/>
    </xf>
    <xf numFmtId="166" fontId="26" fillId="3" borderId="21" xfId="0" applyNumberFormat="1" applyFont="1" applyFill="1" applyBorder="1" applyAlignment="1">
      <alignment vertical="center" wrapText="1"/>
    </xf>
    <xf numFmtId="166" fontId="26" fillId="3" borderId="26" xfId="0" applyNumberFormat="1" applyFont="1" applyFill="1" applyBorder="1" applyAlignment="1">
      <alignment vertical="center" wrapText="1"/>
    </xf>
    <xf numFmtId="166" fontId="26" fillId="3" borderId="49" xfId="0" applyNumberFormat="1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23" xfId="0" applyNumberFormat="1" applyFont="1" applyFill="1" applyBorder="1" applyAlignment="1">
      <alignment horizontal="center" vertical="center" wrapText="1"/>
    </xf>
    <xf numFmtId="166" fontId="25" fillId="0" borderId="27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44" fontId="0" fillId="4" borderId="42" xfId="9" applyFont="1" applyFill="1" applyBorder="1" applyAlignment="1">
      <alignment vertical="center" wrapText="1"/>
    </xf>
    <xf numFmtId="44" fontId="0" fillId="4" borderId="18" xfId="9" applyFont="1" applyFill="1" applyBorder="1" applyAlignment="1">
      <alignment vertical="center" wrapText="1"/>
    </xf>
    <xf numFmtId="44" fontId="0" fillId="4" borderId="45" xfId="9" applyFont="1" applyFill="1" applyBorder="1" applyAlignment="1">
      <alignment vertical="center" wrapText="1"/>
    </xf>
    <xf numFmtId="9" fontId="0" fillId="4" borderId="48" xfId="1" applyFont="1" applyFill="1" applyBorder="1" applyAlignment="1">
      <alignment vertical="center" wrapText="1"/>
    </xf>
    <xf numFmtId="9" fontId="19" fillId="0" borderId="4" xfId="1" applyFont="1" applyBorder="1" applyAlignment="1" applyProtection="1">
      <alignment horizontal="center" vertical="center" wrapText="1"/>
      <protection locked="0"/>
    </xf>
    <xf numFmtId="167" fontId="10" fillId="0" borderId="25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166" fontId="2" fillId="7" borderId="3" xfId="0" applyNumberFormat="1" applyFont="1" applyFill="1" applyBorder="1" applyAlignment="1">
      <alignment vertical="center" wrapText="1"/>
    </xf>
    <xf numFmtId="166" fontId="2" fillId="7" borderId="4" xfId="0" applyNumberFormat="1" applyFont="1" applyFill="1" applyBorder="1" applyAlignment="1">
      <alignment vertical="center" wrapText="1"/>
    </xf>
    <xf numFmtId="166" fontId="2" fillId="7" borderId="9" xfId="0" applyNumberFormat="1" applyFont="1" applyFill="1" applyBorder="1" applyAlignment="1">
      <alignment vertical="center" wrapText="1"/>
    </xf>
    <xf numFmtId="166" fontId="2" fillId="7" borderId="15" xfId="0" applyNumberFormat="1" applyFont="1" applyFill="1" applyBorder="1" applyAlignment="1">
      <alignment vertical="center" wrapText="1"/>
    </xf>
    <xf numFmtId="9" fontId="2" fillId="7" borderId="41" xfId="1" applyFont="1" applyFill="1" applyBorder="1" applyAlignment="1">
      <alignment vertical="center" wrapText="1"/>
    </xf>
    <xf numFmtId="9" fontId="2" fillId="7" borderId="48" xfId="1" applyFont="1" applyFill="1" applyBorder="1" applyAlignment="1">
      <alignment vertical="center" wrapText="1"/>
    </xf>
    <xf numFmtId="0" fontId="3" fillId="7" borderId="46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166" fontId="2" fillId="7" borderId="45" xfId="0" applyNumberFormat="1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44" fontId="0" fillId="8" borderId="3" xfId="9" applyFont="1" applyFill="1" applyBorder="1" applyAlignment="1">
      <alignment vertical="center" wrapText="1"/>
    </xf>
    <xf numFmtId="44" fontId="0" fillId="8" borderId="4" xfId="9" applyFont="1" applyFill="1" applyBorder="1" applyAlignment="1">
      <alignment vertical="center" wrapText="1"/>
    </xf>
    <xf numFmtId="44" fontId="0" fillId="8" borderId="9" xfId="9" applyFont="1" applyFill="1" applyBorder="1" applyAlignment="1">
      <alignment vertical="center" wrapText="1"/>
    </xf>
    <xf numFmtId="44" fontId="0" fillId="8" borderId="13" xfId="9" applyFont="1" applyFill="1" applyBorder="1" applyAlignment="1">
      <alignment vertical="center" wrapText="1"/>
    </xf>
    <xf numFmtId="44" fontId="0" fillId="8" borderId="8" xfId="9" applyFont="1" applyFill="1" applyBorder="1" applyAlignment="1">
      <alignment vertical="center" wrapText="1"/>
    </xf>
    <xf numFmtId="44" fontId="0" fillId="8" borderId="15" xfId="9" applyFont="1" applyFill="1" applyBorder="1" applyAlignment="1">
      <alignment vertical="center" wrapText="1"/>
    </xf>
    <xf numFmtId="9" fontId="0" fillId="8" borderId="41" xfId="1" applyFont="1" applyFill="1" applyBorder="1" applyAlignment="1">
      <alignment vertical="center" wrapText="1"/>
    </xf>
    <xf numFmtId="44" fontId="0" fillId="8" borderId="42" xfId="9" applyFont="1" applyFill="1" applyBorder="1" applyAlignment="1">
      <alignment vertical="center" wrapText="1"/>
    </xf>
    <xf numFmtId="44" fontId="0" fillId="8" borderId="18" xfId="9" applyFont="1" applyFill="1" applyBorder="1" applyAlignment="1">
      <alignment vertical="center" wrapText="1"/>
    </xf>
    <xf numFmtId="44" fontId="0" fillId="8" borderId="45" xfId="9" applyFont="1" applyFill="1" applyBorder="1" applyAlignment="1">
      <alignment vertical="center" wrapText="1"/>
    </xf>
    <xf numFmtId="9" fontId="0" fillId="8" borderId="48" xfId="1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0" fillId="8" borderId="46" xfId="0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44" fontId="0" fillId="8" borderId="46" xfId="9" applyFont="1" applyFill="1" applyBorder="1" applyAlignment="1">
      <alignment vertical="center" wrapText="1"/>
    </xf>
    <xf numFmtId="44" fontId="0" fillId="8" borderId="47" xfId="9" applyFont="1" applyFill="1" applyBorder="1" applyAlignment="1">
      <alignment vertical="center" wrapText="1"/>
    </xf>
    <xf numFmtId="44" fontId="0" fillId="8" borderId="43" xfId="9" applyFont="1" applyFill="1" applyBorder="1" applyAlignment="1">
      <alignment vertical="center" wrapText="1"/>
    </xf>
    <xf numFmtId="9" fontId="0" fillId="8" borderId="9" xfId="1" applyFont="1" applyFill="1" applyBorder="1" applyAlignment="1">
      <alignment vertical="center" wrapText="1"/>
    </xf>
    <xf numFmtId="44" fontId="0" fillId="4" borderId="43" xfId="9" applyFont="1" applyFill="1" applyBorder="1" applyAlignment="1">
      <alignment vertical="center" wrapText="1"/>
    </xf>
    <xf numFmtId="44" fontId="0" fillId="4" borderId="21" xfId="9" applyFont="1" applyFill="1" applyBorder="1" applyAlignment="1">
      <alignment vertical="center" wrapText="1"/>
    </xf>
    <xf numFmtId="44" fontId="0" fillId="4" borderId="28" xfId="9" applyFont="1" applyFill="1" applyBorder="1" applyAlignment="1">
      <alignment vertical="center" wrapText="1"/>
    </xf>
    <xf numFmtId="9" fontId="0" fillId="8" borderId="15" xfId="1" applyFont="1" applyFill="1" applyBorder="1" applyAlignment="1">
      <alignment vertical="center" wrapText="1"/>
    </xf>
    <xf numFmtId="9" fontId="0" fillId="8" borderId="45" xfId="1" applyFont="1" applyFill="1" applyBorder="1" applyAlignment="1">
      <alignment vertical="center" wrapText="1"/>
    </xf>
    <xf numFmtId="9" fontId="0" fillId="8" borderId="16" xfId="1" applyFont="1" applyFill="1" applyBorder="1" applyAlignment="1">
      <alignment vertical="center" wrapText="1"/>
    </xf>
    <xf numFmtId="9" fontId="0" fillId="8" borderId="42" xfId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0" fillId="8" borderId="50" xfId="0" applyFill="1" applyBorder="1" applyAlignment="1">
      <alignment vertical="center" wrapText="1"/>
    </xf>
    <xf numFmtId="0" fontId="2" fillId="8" borderId="51" xfId="0" applyFont="1" applyFill="1" applyBorder="1" applyAlignment="1">
      <alignment vertical="center" wrapText="1"/>
    </xf>
    <xf numFmtId="9" fontId="1" fillId="5" borderId="44" xfId="1" applyFont="1" applyFill="1" applyBorder="1" applyAlignment="1">
      <alignment vertical="center" wrapText="1"/>
    </xf>
    <xf numFmtId="0" fontId="3" fillId="7" borderId="3" xfId="3" applyFont="1" applyFill="1" applyBorder="1" applyAlignment="1">
      <alignment vertical="center" wrapText="1"/>
    </xf>
    <xf numFmtId="167" fontId="2" fillId="7" borderId="3" xfId="3" applyNumberFormat="1" applyFont="1" applyFill="1" applyBorder="1" applyAlignment="1">
      <alignment vertical="center" wrapText="1"/>
    </xf>
    <xf numFmtId="167" fontId="2" fillId="7" borderId="4" xfId="3" applyNumberFormat="1" applyFont="1" applyFill="1" applyBorder="1" applyAlignment="1">
      <alignment vertical="center" wrapText="1"/>
    </xf>
    <xf numFmtId="44" fontId="2" fillId="7" borderId="4" xfId="9" applyFont="1" applyFill="1" applyBorder="1" applyAlignment="1">
      <alignment vertical="center" wrapText="1"/>
    </xf>
    <xf numFmtId="9" fontId="2" fillId="7" borderId="41" xfId="4" applyFont="1" applyFill="1" applyBorder="1" applyAlignment="1">
      <alignment vertical="center" wrapText="1"/>
    </xf>
    <xf numFmtId="167" fontId="2" fillId="7" borderId="3" xfId="3" quotePrefix="1" applyNumberFormat="1" applyFont="1" applyFill="1" applyBorder="1" applyAlignment="1">
      <alignment vertical="center" wrapText="1"/>
    </xf>
    <xf numFmtId="167" fontId="2" fillId="7" borderId="4" xfId="3" quotePrefix="1" applyNumberFormat="1" applyFont="1" applyFill="1" applyBorder="1" applyAlignment="1">
      <alignment vertical="center" wrapText="1"/>
    </xf>
    <xf numFmtId="9" fontId="2" fillId="7" borderId="41" xfId="4" quotePrefix="1" applyFont="1" applyFill="1" applyBorder="1" applyAlignment="1">
      <alignment vertical="center" wrapText="1"/>
    </xf>
    <xf numFmtId="0" fontId="3" fillId="7" borderId="46" xfId="3" applyFont="1" applyFill="1" applyBorder="1" applyAlignment="1">
      <alignment vertical="center" wrapText="1"/>
    </xf>
    <xf numFmtId="167" fontId="2" fillId="7" borderId="46" xfId="3" applyNumberFormat="1" applyFont="1" applyFill="1" applyBorder="1" applyAlignment="1">
      <alignment vertical="center" wrapText="1"/>
    </xf>
    <xf numFmtId="167" fontId="2" fillId="7" borderId="47" xfId="3" applyNumberFormat="1" applyFont="1" applyFill="1" applyBorder="1" applyAlignment="1">
      <alignment vertical="center" wrapText="1"/>
    </xf>
    <xf numFmtId="9" fontId="2" fillId="7" borderId="48" xfId="4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9" fontId="2" fillId="2" borderId="10" xfId="1" applyFont="1" applyFill="1" applyBorder="1" applyAlignment="1">
      <alignment vertical="center" wrapText="1"/>
    </xf>
    <xf numFmtId="9" fontId="2" fillId="7" borderId="9" xfId="1" applyFont="1" applyFill="1" applyBorder="1" applyAlignment="1">
      <alignment vertical="center" wrapText="1"/>
    </xf>
    <xf numFmtId="9" fontId="2" fillId="2" borderId="9" xfId="1" applyFont="1" applyFill="1" applyBorder="1" applyAlignment="1">
      <alignment vertical="center" wrapText="1"/>
    </xf>
    <xf numFmtId="9" fontId="2" fillId="3" borderId="9" xfId="1" applyFont="1" applyFill="1" applyBorder="1" applyAlignment="1">
      <alignment vertical="center" wrapText="1"/>
    </xf>
    <xf numFmtId="9" fontId="2" fillId="7" borderId="42" xfId="1" applyFont="1" applyFill="1" applyBorder="1" applyAlignment="1">
      <alignment vertical="center" wrapText="1"/>
    </xf>
    <xf numFmtId="9" fontId="2" fillId="2" borderId="24" xfId="1" applyFont="1" applyFill="1" applyBorder="1" applyAlignment="1">
      <alignment vertical="center" wrapText="1"/>
    </xf>
    <xf numFmtId="49" fontId="2" fillId="7" borderId="15" xfId="3" applyNumberFormat="1" applyFont="1" applyFill="1" applyBorder="1" applyAlignment="1">
      <alignment vertical="center" wrapText="1"/>
    </xf>
  </cellXfs>
  <cellStyles count="10">
    <cellStyle name="Comma" xfId="6" builtinId="3"/>
    <cellStyle name="Comma 2" xfId="2"/>
    <cellStyle name="Comma 3" xfId="8"/>
    <cellStyle name="Currency" xfId="9" builtinId="4"/>
    <cellStyle name="Monétaire 2" xfId="5"/>
    <cellStyle name="Normal" xfId="0" builtinId="0"/>
    <cellStyle name="Normal 2" xfId="3"/>
    <cellStyle name="Percent" xfId="1" builtinId="5"/>
    <cellStyle name="Pourcentage 2" xfId="4"/>
    <cellStyle name="Standard 2" xfId="7"/>
  </cellStyles>
  <dxfs count="4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BA261/Downloads/appel-a-proposition-schema-de-budget-fiche-synthetiqu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arit"/>
      <sheetName val="Liste des Pays"/>
      <sheetName val="Secteurs"/>
      <sheetName val="Marqueurs"/>
      <sheetName val="Fiche synthétique"/>
      <sheetName val="Budget"/>
      <sheetName val="Plan de financement"/>
    </sheetNames>
    <sheetDataSet>
      <sheetData sheetId="0">
        <row r="2">
          <cell r="A2" t="str">
            <v>Afghanistan</v>
          </cell>
          <cell r="B2">
            <v>625</v>
          </cell>
          <cell r="C2" t="str">
            <v>PMA</v>
          </cell>
          <cell r="G2">
            <v>11110</v>
          </cell>
        </row>
        <row r="3">
          <cell r="A3" t="str">
            <v>Afrique du Sud</v>
          </cell>
          <cell r="B3">
            <v>218</v>
          </cell>
          <cell r="C3" t="str">
            <v>PRI&gt;</v>
          </cell>
          <cell r="G3">
            <v>11120</v>
          </cell>
        </row>
        <row r="4">
          <cell r="A4" t="str">
            <v>Albanie</v>
          </cell>
          <cell r="B4">
            <v>71</v>
          </cell>
          <cell r="C4" t="str">
            <v>PRI&gt;</v>
          </cell>
          <cell r="G4">
            <v>11130</v>
          </cell>
        </row>
        <row r="5">
          <cell r="A5" t="str">
            <v>Algérie</v>
          </cell>
          <cell r="B5">
            <v>130</v>
          </cell>
          <cell r="C5" t="str">
            <v>PRI&gt;</v>
          </cell>
          <cell r="G5">
            <v>11182</v>
          </cell>
        </row>
        <row r="6">
          <cell r="A6" t="str">
            <v>Angola</v>
          </cell>
          <cell r="B6">
            <v>225</v>
          </cell>
          <cell r="C6" t="str">
            <v>PMA</v>
          </cell>
          <cell r="G6">
            <v>11220</v>
          </cell>
        </row>
        <row r="7">
          <cell r="A7" t="str">
            <v>Antigua et Barbuda</v>
          </cell>
          <cell r="B7">
            <v>377</v>
          </cell>
          <cell r="C7" t="str">
            <v>PRI&gt;</v>
          </cell>
          <cell r="G7">
            <v>11230</v>
          </cell>
        </row>
        <row r="8">
          <cell r="A8" t="str">
            <v>Argentine</v>
          </cell>
          <cell r="B8">
            <v>425</v>
          </cell>
          <cell r="C8" t="str">
            <v>PRI&gt;</v>
          </cell>
          <cell r="G8">
            <v>11231</v>
          </cell>
        </row>
        <row r="9">
          <cell r="A9" t="str">
            <v>Arménie</v>
          </cell>
          <cell r="B9">
            <v>610</v>
          </cell>
          <cell r="C9" t="str">
            <v>PRI&lt;</v>
          </cell>
          <cell r="G9">
            <v>11232</v>
          </cell>
        </row>
        <row r="10">
          <cell r="A10" t="str">
            <v>Azerbaïdjan</v>
          </cell>
          <cell r="B10">
            <v>611</v>
          </cell>
          <cell r="C10" t="str">
            <v>PRI&gt;</v>
          </cell>
          <cell r="G10">
            <v>11240</v>
          </cell>
        </row>
        <row r="11">
          <cell r="A11" t="str">
            <v>Bangladesh</v>
          </cell>
          <cell r="B11">
            <v>666</v>
          </cell>
          <cell r="C11" t="str">
            <v>PMA</v>
          </cell>
          <cell r="G11">
            <v>11250</v>
          </cell>
        </row>
        <row r="12">
          <cell r="A12" t="str">
            <v>Bélarus</v>
          </cell>
          <cell r="B12">
            <v>86</v>
          </cell>
          <cell r="C12" t="str">
            <v>PRI&gt;</v>
          </cell>
          <cell r="G12">
            <v>11260</v>
          </cell>
        </row>
        <row r="13">
          <cell r="A13" t="str">
            <v>Belize</v>
          </cell>
          <cell r="B13">
            <v>352</v>
          </cell>
          <cell r="C13" t="str">
            <v>PRI&gt;</v>
          </cell>
          <cell r="G13">
            <v>11320</v>
          </cell>
        </row>
        <row r="14">
          <cell r="A14" t="str">
            <v>Bénin</v>
          </cell>
          <cell r="B14">
            <v>236</v>
          </cell>
          <cell r="C14" t="str">
            <v>PMA</v>
          </cell>
          <cell r="G14">
            <v>11330</v>
          </cell>
        </row>
        <row r="15">
          <cell r="A15" t="str">
            <v>Bhoutan</v>
          </cell>
          <cell r="B15">
            <v>630</v>
          </cell>
          <cell r="C15" t="str">
            <v>PMA</v>
          </cell>
          <cell r="G15">
            <v>11420</v>
          </cell>
        </row>
        <row r="16">
          <cell r="A16" t="str">
            <v>Bolivie</v>
          </cell>
          <cell r="B16">
            <v>428</v>
          </cell>
          <cell r="C16" t="str">
            <v>PRI&lt;</v>
          </cell>
          <cell r="G16">
            <v>11430</v>
          </cell>
        </row>
        <row r="17">
          <cell r="A17" t="str">
            <v>Bosnie-Herzégovine</v>
          </cell>
          <cell r="B17">
            <v>64</v>
          </cell>
          <cell r="C17" t="str">
            <v>PRI&gt;</v>
          </cell>
          <cell r="G17">
            <v>12110</v>
          </cell>
        </row>
        <row r="18">
          <cell r="A18" t="str">
            <v>Botswana</v>
          </cell>
          <cell r="B18">
            <v>227</v>
          </cell>
          <cell r="C18" t="str">
            <v>PRI&gt;</v>
          </cell>
          <cell r="G18">
            <v>12196</v>
          </cell>
        </row>
        <row r="19">
          <cell r="A19" t="str">
            <v>Brésil</v>
          </cell>
          <cell r="B19">
            <v>431</v>
          </cell>
          <cell r="C19" t="str">
            <v>PRI&gt;</v>
          </cell>
          <cell r="G19">
            <v>12181</v>
          </cell>
        </row>
        <row r="20">
          <cell r="A20" t="str">
            <v>Burkina Faso</v>
          </cell>
          <cell r="B20">
            <v>287</v>
          </cell>
          <cell r="C20" t="str">
            <v>PMA</v>
          </cell>
          <cell r="D20" t="str">
            <v>PP</v>
          </cell>
          <cell r="G20">
            <v>12182</v>
          </cell>
        </row>
        <row r="21">
          <cell r="A21" t="str">
            <v>Burundi</v>
          </cell>
          <cell r="B21">
            <v>228</v>
          </cell>
          <cell r="C21" t="str">
            <v>PMA</v>
          </cell>
          <cell r="G21">
            <v>12191</v>
          </cell>
        </row>
        <row r="22">
          <cell r="A22" t="str">
            <v>Cambodge</v>
          </cell>
          <cell r="B22">
            <v>728</v>
          </cell>
          <cell r="C22" t="str">
            <v>PMA</v>
          </cell>
          <cell r="G22">
            <v>12220</v>
          </cell>
        </row>
        <row r="23">
          <cell r="A23" t="str">
            <v>Cameroun</v>
          </cell>
          <cell r="B23">
            <v>229</v>
          </cell>
          <cell r="C23" t="str">
            <v>PRI&lt;</v>
          </cell>
          <cell r="G23">
            <v>12230</v>
          </cell>
        </row>
        <row r="24">
          <cell r="A24" t="str">
            <v>Cap-Vert</v>
          </cell>
          <cell r="B24">
            <v>230</v>
          </cell>
          <cell r="C24" t="str">
            <v>PRI&lt;</v>
          </cell>
          <cell r="D24" t="str">
            <v>PP</v>
          </cell>
          <cell r="G24">
            <v>12240</v>
          </cell>
        </row>
        <row r="25">
          <cell r="A25" t="str">
            <v>CentrAfriqueine, Rép.</v>
          </cell>
          <cell r="B25">
            <v>231</v>
          </cell>
          <cell r="C25" t="str">
            <v>PMA</v>
          </cell>
          <cell r="G25">
            <v>12250</v>
          </cell>
        </row>
        <row r="26">
          <cell r="A26" t="str">
            <v>Chine</v>
          </cell>
          <cell r="B26">
            <v>730</v>
          </cell>
          <cell r="C26" t="str">
            <v>PRI&gt;</v>
          </cell>
          <cell r="G26">
            <v>12261</v>
          </cell>
        </row>
        <row r="27">
          <cell r="A27" t="str">
            <v>Cisjordanie et bande de Gaza</v>
          </cell>
          <cell r="B27">
            <v>550</v>
          </cell>
          <cell r="C27" t="str">
            <v>PRI&lt;</v>
          </cell>
          <cell r="D27" t="str">
            <v>PP</v>
          </cell>
          <cell r="G27">
            <v>12262</v>
          </cell>
        </row>
        <row r="28">
          <cell r="A28" t="str">
            <v>Colombie</v>
          </cell>
          <cell r="B28">
            <v>437</v>
          </cell>
          <cell r="C28" t="str">
            <v>PRI&gt;</v>
          </cell>
          <cell r="G28">
            <v>12263</v>
          </cell>
        </row>
        <row r="29">
          <cell r="A29" t="str">
            <v>Comores</v>
          </cell>
          <cell r="B29">
            <v>233</v>
          </cell>
          <cell r="C29" t="str">
            <v>PMA</v>
          </cell>
          <cell r="G29">
            <v>12264</v>
          </cell>
        </row>
        <row r="30">
          <cell r="A30" t="str">
            <v>Congo, Rép.</v>
          </cell>
          <cell r="B30">
            <v>234</v>
          </cell>
          <cell r="C30" t="str">
            <v>PRI&lt;</v>
          </cell>
          <cell r="G30">
            <v>12281</v>
          </cell>
        </row>
        <row r="31">
          <cell r="A31" t="str">
            <v>Congo, Rép. dém.</v>
          </cell>
          <cell r="B31">
            <v>235</v>
          </cell>
          <cell r="C31" t="str">
            <v>PMA</v>
          </cell>
          <cell r="G31">
            <v>12310</v>
          </cell>
        </row>
        <row r="32">
          <cell r="A32" t="str">
            <v>Cook, Îles</v>
          </cell>
          <cell r="B32">
            <v>831</v>
          </cell>
          <cell r="C32" t="str">
            <v>PRI&gt;</v>
          </cell>
          <cell r="G32">
            <v>12320</v>
          </cell>
        </row>
        <row r="33">
          <cell r="A33" t="str">
            <v>Corée, Rép. dém.</v>
          </cell>
          <cell r="B33">
            <v>740</v>
          </cell>
          <cell r="C33" t="str">
            <v>PFR</v>
          </cell>
          <cell r="G33">
            <v>12330</v>
          </cell>
        </row>
        <row r="34">
          <cell r="A34" t="str">
            <v>Costa Rica</v>
          </cell>
          <cell r="B34">
            <v>336</v>
          </cell>
          <cell r="C34" t="str">
            <v>PRI&gt;</v>
          </cell>
          <cell r="G34">
            <v>12340</v>
          </cell>
        </row>
        <row r="35">
          <cell r="A35" t="str">
            <v>Côte d'Ivoire</v>
          </cell>
          <cell r="B35">
            <v>247</v>
          </cell>
          <cell r="C35" t="str">
            <v>PRI&lt;</v>
          </cell>
          <cell r="G35">
            <v>12350</v>
          </cell>
        </row>
        <row r="36">
          <cell r="A36" t="str">
            <v>Cuba</v>
          </cell>
          <cell r="B36">
            <v>338</v>
          </cell>
          <cell r="C36" t="str">
            <v>PRI&gt;</v>
          </cell>
          <cell r="G36">
            <v>12382</v>
          </cell>
        </row>
        <row r="37">
          <cell r="A37" t="str">
            <v>Djibouti</v>
          </cell>
          <cell r="B37">
            <v>274</v>
          </cell>
          <cell r="C37" t="str">
            <v>PMA</v>
          </cell>
          <cell r="G37">
            <v>13010</v>
          </cell>
        </row>
        <row r="38">
          <cell r="A38" t="str">
            <v>Dominicaine, Rép.</v>
          </cell>
          <cell r="B38">
            <v>340</v>
          </cell>
          <cell r="C38" t="str">
            <v>PRI&gt;</v>
          </cell>
          <cell r="G38">
            <v>13096</v>
          </cell>
        </row>
        <row r="39">
          <cell r="A39" t="str">
            <v>Dominique</v>
          </cell>
          <cell r="B39">
            <v>378</v>
          </cell>
          <cell r="C39" t="str">
            <v>PRI&gt;</v>
          </cell>
          <cell r="G39">
            <v>13020</v>
          </cell>
        </row>
        <row r="40">
          <cell r="A40" t="str">
            <v>Egypte</v>
          </cell>
          <cell r="B40">
            <v>142</v>
          </cell>
          <cell r="C40" t="str">
            <v>PRI&lt;</v>
          </cell>
          <cell r="G40">
            <v>13030</v>
          </cell>
        </row>
        <row r="41">
          <cell r="A41" t="str">
            <v>El Salvador</v>
          </cell>
          <cell r="B41">
            <v>342</v>
          </cell>
          <cell r="C41" t="str">
            <v>PRI&lt;</v>
          </cell>
          <cell r="G41">
            <v>13040</v>
          </cell>
        </row>
        <row r="42">
          <cell r="A42" t="str">
            <v>Equateur</v>
          </cell>
          <cell r="B42">
            <v>440</v>
          </cell>
          <cell r="C42" t="str">
            <v>PRI&gt;</v>
          </cell>
          <cell r="G42">
            <v>13081</v>
          </cell>
        </row>
        <row r="43">
          <cell r="A43" t="str">
            <v>Erythrée</v>
          </cell>
          <cell r="B43">
            <v>271</v>
          </cell>
          <cell r="C43" t="str">
            <v>PMA</v>
          </cell>
          <cell r="G43">
            <v>14010</v>
          </cell>
        </row>
        <row r="44">
          <cell r="A44" t="str">
            <v>Ethiopie</v>
          </cell>
          <cell r="B44">
            <v>238</v>
          </cell>
          <cell r="C44" t="str">
            <v>PMA</v>
          </cell>
          <cell r="G44">
            <v>14015</v>
          </cell>
        </row>
        <row r="45">
          <cell r="A45" t="str">
            <v>Ex-République yougoslave de Macédoine ERYM</v>
          </cell>
          <cell r="B45">
            <v>66</v>
          </cell>
          <cell r="C45" t="str">
            <v>PRI&gt;</v>
          </cell>
          <cell r="G45">
            <v>14020</v>
          </cell>
        </row>
        <row r="46">
          <cell r="A46" t="str">
            <v>Fidji</v>
          </cell>
          <cell r="B46">
            <v>832</v>
          </cell>
          <cell r="C46" t="str">
            <v>PRI&gt;</v>
          </cell>
          <cell r="G46">
            <v>14021</v>
          </cell>
        </row>
        <row r="47">
          <cell r="A47" t="str">
            <v>Gabon</v>
          </cell>
          <cell r="B47">
            <v>239</v>
          </cell>
          <cell r="C47" t="str">
            <v>PRI&gt;</v>
          </cell>
          <cell r="G47">
            <v>14022</v>
          </cell>
        </row>
        <row r="48">
          <cell r="A48" t="str">
            <v>Gambie</v>
          </cell>
          <cell r="B48">
            <v>240</v>
          </cell>
          <cell r="C48" t="str">
            <v>PMA</v>
          </cell>
          <cell r="G48">
            <v>14030</v>
          </cell>
        </row>
        <row r="49">
          <cell r="A49" t="str">
            <v>Géorgie</v>
          </cell>
          <cell r="B49">
            <v>612</v>
          </cell>
          <cell r="C49" t="str">
            <v>PRI&lt;</v>
          </cell>
          <cell r="G49">
            <v>14031</v>
          </cell>
        </row>
        <row r="50">
          <cell r="A50" t="str">
            <v>Ghana</v>
          </cell>
          <cell r="B50">
            <v>241</v>
          </cell>
          <cell r="C50" t="str">
            <v>PRI&lt;</v>
          </cell>
          <cell r="G50">
            <v>14032</v>
          </cell>
        </row>
        <row r="51">
          <cell r="A51" t="str">
            <v>Grenade</v>
          </cell>
          <cell r="B51">
            <v>381</v>
          </cell>
          <cell r="C51" t="str">
            <v>PRI&gt;</v>
          </cell>
          <cell r="G51">
            <v>14040</v>
          </cell>
        </row>
        <row r="52">
          <cell r="A52" t="str">
            <v>Guatemala</v>
          </cell>
          <cell r="B52">
            <v>347</v>
          </cell>
          <cell r="C52" t="str">
            <v>PRI&lt;</v>
          </cell>
          <cell r="G52">
            <v>14050</v>
          </cell>
        </row>
        <row r="53">
          <cell r="A53" t="str">
            <v>Guinée</v>
          </cell>
          <cell r="B53">
            <v>243</v>
          </cell>
          <cell r="C53" t="str">
            <v>PMA</v>
          </cell>
          <cell r="G53">
            <v>14081</v>
          </cell>
        </row>
        <row r="54">
          <cell r="A54" t="str">
            <v>Guinée équatoriale</v>
          </cell>
          <cell r="B54">
            <v>245</v>
          </cell>
          <cell r="C54" t="str">
            <v>PRI&gt;</v>
          </cell>
          <cell r="G54">
            <v>15110</v>
          </cell>
        </row>
        <row r="55">
          <cell r="A55" t="str">
            <v>Guinée-Bissau</v>
          </cell>
          <cell r="B55">
            <v>244</v>
          </cell>
          <cell r="C55" t="str">
            <v>PMA</v>
          </cell>
          <cell r="G55">
            <v>15111</v>
          </cell>
        </row>
        <row r="56">
          <cell r="A56" t="str">
            <v>Guyanne</v>
          </cell>
          <cell r="B56">
            <v>446</v>
          </cell>
          <cell r="C56" t="str">
            <v>PRI&gt;</v>
          </cell>
          <cell r="G56">
            <v>15112</v>
          </cell>
        </row>
        <row r="57">
          <cell r="A57" t="str">
            <v>Haïti</v>
          </cell>
          <cell r="B57">
            <v>349</v>
          </cell>
          <cell r="C57" t="str">
            <v>PMA</v>
          </cell>
          <cell r="G57">
            <v>15113</v>
          </cell>
        </row>
        <row r="58">
          <cell r="A58" t="str">
            <v>Honduras</v>
          </cell>
          <cell r="B58">
            <v>351</v>
          </cell>
          <cell r="C58" t="str">
            <v>PRI&lt;</v>
          </cell>
          <cell r="G58">
            <v>15114</v>
          </cell>
        </row>
        <row r="59">
          <cell r="A59" t="str">
            <v>Inde</v>
          </cell>
          <cell r="B59">
            <v>645</v>
          </cell>
          <cell r="C59" t="str">
            <v>PRI&lt;</v>
          </cell>
          <cell r="G59">
            <v>15125</v>
          </cell>
        </row>
        <row r="60">
          <cell r="A60" t="str">
            <v>Indonésie</v>
          </cell>
          <cell r="B60">
            <v>738</v>
          </cell>
          <cell r="C60" t="str">
            <v>PRI&lt;</v>
          </cell>
          <cell r="G60">
            <v>15130</v>
          </cell>
        </row>
        <row r="61">
          <cell r="A61" t="str">
            <v>Irak</v>
          </cell>
          <cell r="B61">
            <v>543</v>
          </cell>
          <cell r="C61" t="str">
            <v>PRI&gt;</v>
          </cell>
          <cell r="G61">
            <v>15142</v>
          </cell>
        </row>
        <row r="62">
          <cell r="A62" t="str">
            <v>Iran</v>
          </cell>
          <cell r="B62">
            <v>540</v>
          </cell>
          <cell r="C62" t="str">
            <v>PRI&gt;</v>
          </cell>
          <cell r="G62">
            <v>15150</v>
          </cell>
        </row>
        <row r="63">
          <cell r="A63" t="str">
            <v>Jamaïque</v>
          </cell>
          <cell r="B63">
            <v>354</v>
          </cell>
          <cell r="C63" t="str">
            <v>PRI&gt;</v>
          </cell>
          <cell r="G63">
            <v>15151</v>
          </cell>
        </row>
        <row r="64">
          <cell r="A64" t="str">
            <v>Jordanie</v>
          </cell>
          <cell r="B64">
            <v>549</v>
          </cell>
          <cell r="C64" t="str">
            <v>PRI&lt;</v>
          </cell>
          <cell r="G64">
            <v>15152</v>
          </cell>
        </row>
        <row r="65">
          <cell r="A65" t="str">
            <v>Kazakhstan</v>
          </cell>
          <cell r="B65">
            <v>613</v>
          </cell>
          <cell r="C65" t="str">
            <v>PRI&gt;</v>
          </cell>
          <cell r="G65">
            <v>15153</v>
          </cell>
        </row>
        <row r="66">
          <cell r="A66" t="str">
            <v>Kenya</v>
          </cell>
          <cell r="B66">
            <v>248</v>
          </cell>
          <cell r="C66" t="str">
            <v>PRI&lt;</v>
          </cell>
          <cell r="G66">
            <v>15160</v>
          </cell>
        </row>
        <row r="67">
          <cell r="A67" t="str">
            <v>Kirghize, Rép.</v>
          </cell>
          <cell r="B67">
            <v>614</v>
          </cell>
          <cell r="C67" t="str">
            <v>PRI&lt;</v>
          </cell>
          <cell r="G67">
            <v>15170</v>
          </cell>
        </row>
        <row r="68">
          <cell r="A68" t="str">
            <v>Kiribati</v>
          </cell>
          <cell r="B68">
            <v>836</v>
          </cell>
          <cell r="C68" t="str">
            <v>PMA</v>
          </cell>
          <cell r="G68">
            <v>15180</v>
          </cell>
        </row>
        <row r="69">
          <cell r="A69" t="str">
            <v>Kosovo</v>
          </cell>
          <cell r="B69">
            <v>57</v>
          </cell>
          <cell r="C69" t="str">
            <v>PRI&lt;</v>
          </cell>
          <cell r="G69">
            <v>15190</v>
          </cell>
        </row>
        <row r="70">
          <cell r="A70" t="str">
            <v>Laos</v>
          </cell>
          <cell r="B70">
            <v>745</v>
          </cell>
          <cell r="C70" t="str">
            <v>PMA</v>
          </cell>
          <cell r="D70" t="str">
            <v>PP</v>
          </cell>
          <cell r="G70">
            <v>15210</v>
          </cell>
        </row>
        <row r="71">
          <cell r="A71" t="str">
            <v>Lesotho</v>
          </cell>
          <cell r="B71">
            <v>249</v>
          </cell>
          <cell r="C71" t="str">
            <v>PMA</v>
          </cell>
          <cell r="G71">
            <v>15220</v>
          </cell>
        </row>
        <row r="72">
          <cell r="A72" t="str">
            <v>Liban</v>
          </cell>
          <cell r="B72">
            <v>555</v>
          </cell>
          <cell r="C72" t="str">
            <v>PRI&gt;</v>
          </cell>
          <cell r="G72">
            <v>15230</v>
          </cell>
        </row>
        <row r="73">
          <cell r="A73" t="str">
            <v>Liberia</v>
          </cell>
          <cell r="B73">
            <v>251</v>
          </cell>
          <cell r="C73" t="str">
            <v>PMA</v>
          </cell>
          <cell r="G73">
            <v>15240</v>
          </cell>
        </row>
        <row r="74">
          <cell r="A74" t="str">
            <v>Libye</v>
          </cell>
          <cell r="B74">
            <v>133</v>
          </cell>
          <cell r="C74" t="str">
            <v>PRI&gt;</v>
          </cell>
          <cell r="G74">
            <v>15250</v>
          </cell>
        </row>
        <row r="75">
          <cell r="A75" t="str">
            <v>Madagascar</v>
          </cell>
          <cell r="B75">
            <v>252</v>
          </cell>
          <cell r="C75" t="str">
            <v>PMA</v>
          </cell>
          <cell r="G75">
            <v>15261</v>
          </cell>
        </row>
        <row r="76">
          <cell r="A76" t="str">
            <v>Malaisie</v>
          </cell>
          <cell r="B76">
            <v>751</v>
          </cell>
          <cell r="C76" t="str">
            <v>PRI&gt;</v>
          </cell>
          <cell r="G76">
            <v>16010</v>
          </cell>
        </row>
        <row r="77">
          <cell r="A77" t="str">
            <v>Malawi</v>
          </cell>
          <cell r="B77">
            <v>253</v>
          </cell>
          <cell r="C77" t="str">
            <v>PMA</v>
          </cell>
          <cell r="G77">
            <v>16020</v>
          </cell>
        </row>
        <row r="78">
          <cell r="A78" t="str">
            <v>Maldives</v>
          </cell>
          <cell r="B78">
            <v>655</v>
          </cell>
          <cell r="C78" t="str">
            <v>PRI&gt;</v>
          </cell>
          <cell r="G78">
            <v>16030</v>
          </cell>
        </row>
        <row r="79">
          <cell r="A79" t="str">
            <v>Mali</v>
          </cell>
          <cell r="B79">
            <v>255</v>
          </cell>
          <cell r="C79" t="str">
            <v>PMA</v>
          </cell>
          <cell r="D79" t="str">
            <v>PP</v>
          </cell>
          <cell r="G79">
            <v>16040</v>
          </cell>
        </row>
        <row r="80">
          <cell r="A80" t="str">
            <v>Maroc</v>
          </cell>
          <cell r="B80">
            <v>136</v>
          </cell>
          <cell r="C80" t="str">
            <v>PRI&lt;</v>
          </cell>
          <cell r="G80">
            <v>16050</v>
          </cell>
        </row>
        <row r="81">
          <cell r="A81" t="str">
            <v>Marshall, Îles</v>
          </cell>
          <cell r="B81">
            <v>859</v>
          </cell>
          <cell r="C81" t="str">
            <v>PRI&gt;</v>
          </cell>
          <cell r="G81">
            <v>16061</v>
          </cell>
        </row>
        <row r="82">
          <cell r="A82" t="str">
            <v>Îles Maurice</v>
          </cell>
          <cell r="B82">
            <v>257</v>
          </cell>
          <cell r="C82" t="str">
            <v>PRI&gt;</v>
          </cell>
          <cell r="G82">
            <v>16062</v>
          </cell>
        </row>
        <row r="83">
          <cell r="A83" t="str">
            <v>Mauritanie</v>
          </cell>
          <cell r="B83">
            <v>256</v>
          </cell>
          <cell r="C83" t="str">
            <v>PMA</v>
          </cell>
          <cell r="G83">
            <v>16063</v>
          </cell>
        </row>
        <row r="84">
          <cell r="A84" t="str">
            <v>Mexique</v>
          </cell>
          <cell r="B84">
            <v>358</v>
          </cell>
          <cell r="C84" t="str">
            <v>PRI&gt;</v>
          </cell>
          <cell r="G84">
            <v>16064</v>
          </cell>
        </row>
        <row r="85">
          <cell r="A85" t="str">
            <v>Micronésie, Etats fédérés</v>
          </cell>
          <cell r="B85">
            <v>860</v>
          </cell>
          <cell r="C85" t="str">
            <v>PRI&lt;</v>
          </cell>
          <cell r="G85">
            <v>16070</v>
          </cell>
        </row>
        <row r="86">
          <cell r="A86" t="str">
            <v>Moldavie</v>
          </cell>
          <cell r="B86">
            <v>93</v>
          </cell>
          <cell r="C86" t="str">
            <v>PRI&lt;</v>
          </cell>
          <cell r="G86">
            <v>16080</v>
          </cell>
        </row>
        <row r="87">
          <cell r="A87" t="str">
            <v>Mongolie</v>
          </cell>
          <cell r="B87">
            <v>753</v>
          </cell>
          <cell r="C87" t="str">
            <v>PRI&lt;</v>
          </cell>
          <cell r="G87">
            <v>21010</v>
          </cell>
        </row>
        <row r="88">
          <cell r="A88" t="str">
            <v>Monténégro</v>
          </cell>
          <cell r="B88">
            <v>65</v>
          </cell>
          <cell r="C88" t="str">
            <v>PRI&gt;</v>
          </cell>
          <cell r="G88">
            <v>21020</v>
          </cell>
        </row>
        <row r="89">
          <cell r="A89" t="str">
            <v>Montserrat</v>
          </cell>
          <cell r="B89">
            <v>385</v>
          </cell>
          <cell r="C89" t="str">
            <v>PRI&gt;</v>
          </cell>
          <cell r="G89">
            <v>21030</v>
          </cell>
        </row>
        <row r="90">
          <cell r="A90" t="str">
            <v>Mozambique</v>
          </cell>
          <cell r="B90">
            <v>259</v>
          </cell>
          <cell r="C90" t="str">
            <v>PMA</v>
          </cell>
          <cell r="G90">
            <v>21040</v>
          </cell>
        </row>
        <row r="91">
          <cell r="A91" t="str">
            <v>Myanmar</v>
          </cell>
          <cell r="B91">
            <v>635</v>
          </cell>
          <cell r="C91" t="str">
            <v>PMA</v>
          </cell>
          <cell r="G91">
            <v>21050</v>
          </cell>
        </row>
        <row r="92">
          <cell r="A92" t="str">
            <v>Namibie</v>
          </cell>
          <cell r="B92">
            <v>275</v>
          </cell>
          <cell r="C92" t="str">
            <v>PRI&gt;</v>
          </cell>
          <cell r="G92">
            <v>21061</v>
          </cell>
        </row>
        <row r="93">
          <cell r="A93" t="str">
            <v>Nauru</v>
          </cell>
          <cell r="B93">
            <v>845</v>
          </cell>
          <cell r="C93" t="str">
            <v>PRI&gt;</v>
          </cell>
          <cell r="G93">
            <v>21081</v>
          </cell>
        </row>
        <row r="94">
          <cell r="A94" t="str">
            <v>Népal</v>
          </cell>
          <cell r="B94">
            <v>660</v>
          </cell>
          <cell r="C94" t="str">
            <v>PMA</v>
          </cell>
          <cell r="G94">
            <v>22010</v>
          </cell>
        </row>
        <row r="95">
          <cell r="A95" t="str">
            <v>Nicaragua</v>
          </cell>
          <cell r="B95">
            <v>364</v>
          </cell>
          <cell r="C95" t="str">
            <v>PRI&lt;</v>
          </cell>
          <cell r="D95" t="str">
            <v>PP</v>
          </cell>
          <cell r="G95">
            <v>22020</v>
          </cell>
        </row>
        <row r="96">
          <cell r="A96" t="str">
            <v>Niger</v>
          </cell>
          <cell r="B96">
            <v>260</v>
          </cell>
          <cell r="C96" t="str">
            <v>PMA</v>
          </cell>
          <cell r="D96" t="str">
            <v>PP</v>
          </cell>
          <cell r="G96">
            <v>22030</v>
          </cell>
        </row>
        <row r="97">
          <cell r="A97" t="str">
            <v>Nigéria</v>
          </cell>
          <cell r="B97">
            <v>261</v>
          </cell>
          <cell r="C97" t="str">
            <v>PRI&lt;</v>
          </cell>
          <cell r="G97">
            <v>22040</v>
          </cell>
        </row>
        <row r="98">
          <cell r="A98" t="str">
            <v>Niue</v>
          </cell>
          <cell r="B98">
            <v>856</v>
          </cell>
          <cell r="C98" t="str">
            <v>PRI&gt;</v>
          </cell>
          <cell r="G98">
            <v>23110</v>
          </cell>
        </row>
        <row r="99">
          <cell r="A99" t="str">
            <v>Ouganda</v>
          </cell>
          <cell r="B99">
            <v>285</v>
          </cell>
          <cell r="C99" t="str">
            <v>PMA</v>
          </cell>
          <cell r="G99">
            <v>23111</v>
          </cell>
        </row>
        <row r="100">
          <cell r="A100" t="str">
            <v>Ouzbékistan</v>
          </cell>
          <cell r="B100">
            <v>617</v>
          </cell>
          <cell r="C100" t="str">
            <v>PRI&lt;</v>
          </cell>
          <cell r="G100">
            <v>23112</v>
          </cell>
        </row>
        <row r="101">
          <cell r="A101" t="str">
            <v>Pakistan</v>
          </cell>
          <cell r="B101">
            <v>665</v>
          </cell>
          <cell r="C101" t="str">
            <v>PRI&lt;</v>
          </cell>
          <cell r="G101">
            <v>23181</v>
          </cell>
        </row>
        <row r="102">
          <cell r="A102" t="str">
            <v>Palau</v>
          </cell>
          <cell r="B102">
            <v>861</v>
          </cell>
          <cell r="C102" t="str">
            <v>PRI&gt;</v>
          </cell>
          <cell r="G102">
            <v>23182</v>
          </cell>
        </row>
        <row r="103">
          <cell r="A103" t="str">
            <v>Panama</v>
          </cell>
          <cell r="B103">
            <v>366</v>
          </cell>
          <cell r="C103" t="str">
            <v>PRI&gt;</v>
          </cell>
          <cell r="G103">
            <v>23183</v>
          </cell>
        </row>
        <row r="104">
          <cell r="A104" t="str">
            <v>Papouasie-Nlle-Guinée</v>
          </cell>
          <cell r="B104">
            <v>862</v>
          </cell>
          <cell r="C104" t="str">
            <v>PRI&lt;</v>
          </cell>
          <cell r="G104">
            <v>23210</v>
          </cell>
        </row>
        <row r="105">
          <cell r="A105" t="str">
            <v>Paraguay</v>
          </cell>
          <cell r="B105">
            <v>451</v>
          </cell>
          <cell r="C105" t="str">
            <v>PRI&gt;</v>
          </cell>
          <cell r="G105">
            <v>23220</v>
          </cell>
        </row>
        <row r="106">
          <cell r="A106" t="str">
            <v>Pérou</v>
          </cell>
          <cell r="B106">
            <v>454</v>
          </cell>
          <cell r="C106" t="str">
            <v>PRI&gt;</v>
          </cell>
          <cell r="G106">
            <v>23230</v>
          </cell>
        </row>
        <row r="107">
          <cell r="A107" t="str">
            <v>Philippines</v>
          </cell>
          <cell r="B107">
            <v>755</v>
          </cell>
          <cell r="C107" t="str">
            <v>PRI&lt;</v>
          </cell>
          <cell r="G107">
            <v>23231</v>
          </cell>
        </row>
        <row r="108">
          <cell r="A108" t="str">
            <v>Rwanda</v>
          </cell>
          <cell r="B108">
            <v>266</v>
          </cell>
          <cell r="C108" t="str">
            <v>PMA</v>
          </cell>
          <cell r="G108">
            <v>23232</v>
          </cell>
        </row>
        <row r="109">
          <cell r="A109" t="str">
            <v>Salomon, Îles</v>
          </cell>
          <cell r="B109">
            <v>866</v>
          </cell>
          <cell r="C109" t="str">
            <v>PMA</v>
          </cell>
          <cell r="G109">
            <v>23240</v>
          </cell>
        </row>
        <row r="110">
          <cell r="A110" t="str">
            <v>Samoa</v>
          </cell>
          <cell r="B110">
            <v>880</v>
          </cell>
          <cell r="C110" t="str">
            <v>PRI&gt;</v>
          </cell>
          <cell r="G110">
            <v>23250</v>
          </cell>
        </row>
        <row r="111">
          <cell r="A111" t="str">
            <v>Sao Tomé et Principé</v>
          </cell>
          <cell r="B111">
            <v>268</v>
          </cell>
          <cell r="C111" t="str">
            <v>PMA</v>
          </cell>
          <cell r="G111">
            <v>23260</v>
          </cell>
        </row>
        <row r="112">
          <cell r="A112" t="str">
            <v>Sénégal</v>
          </cell>
          <cell r="B112">
            <v>269</v>
          </cell>
          <cell r="C112" t="str">
            <v>PMA</v>
          </cell>
          <cell r="D112" t="str">
            <v>PP</v>
          </cell>
          <cell r="G112">
            <v>23270</v>
          </cell>
        </row>
        <row r="113">
          <cell r="A113" t="str">
            <v>Serbie</v>
          </cell>
          <cell r="B113">
            <v>63</v>
          </cell>
          <cell r="C113" t="str">
            <v>PRI&gt;</v>
          </cell>
          <cell r="G113">
            <v>23310</v>
          </cell>
        </row>
        <row r="114">
          <cell r="A114" t="str">
            <v>Sierra Leone</v>
          </cell>
          <cell r="B114">
            <v>272</v>
          </cell>
          <cell r="C114" t="str">
            <v>PMA</v>
          </cell>
          <cell r="G114">
            <v>23320</v>
          </cell>
        </row>
        <row r="115">
          <cell r="A115" t="str">
            <v>Somalie</v>
          </cell>
          <cell r="B115">
            <v>273</v>
          </cell>
          <cell r="C115" t="str">
            <v>PMA</v>
          </cell>
          <cell r="G115">
            <v>23330</v>
          </cell>
        </row>
        <row r="116">
          <cell r="A116" t="str">
            <v>Soudan</v>
          </cell>
          <cell r="B116">
            <v>278</v>
          </cell>
          <cell r="C116" t="str">
            <v>PMA</v>
          </cell>
          <cell r="G116">
            <v>23340</v>
          </cell>
        </row>
        <row r="117">
          <cell r="A117" t="str">
            <v>Soudan du Sud</v>
          </cell>
          <cell r="B117">
            <v>279</v>
          </cell>
          <cell r="C117" t="str">
            <v>PMA</v>
          </cell>
          <cell r="G117">
            <v>23350</v>
          </cell>
        </row>
        <row r="118">
          <cell r="A118" t="str">
            <v>Sri Lanka</v>
          </cell>
          <cell r="B118">
            <v>640</v>
          </cell>
          <cell r="C118" t="str">
            <v>PRI&lt;</v>
          </cell>
          <cell r="G118">
            <v>23360</v>
          </cell>
        </row>
        <row r="119">
          <cell r="A119" t="str">
            <v>Ste Lucie</v>
          </cell>
          <cell r="B119">
            <v>383</v>
          </cell>
          <cell r="C119" t="str">
            <v>PRI&gt;</v>
          </cell>
          <cell r="G119">
            <v>23410</v>
          </cell>
        </row>
        <row r="120">
          <cell r="A120" t="str">
            <v>Ste-Hélène</v>
          </cell>
          <cell r="B120">
            <v>276</v>
          </cell>
          <cell r="C120" t="str">
            <v>PRI&gt;</v>
          </cell>
          <cell r="G120">
            <v>23510</v>
          </cell>
        </row>
        <row r="121">
          <cell r="A121" t="str">
            <v>St-Vincent et Grenadines</v>
          </cell>
          <cell r="B121">
            <v>384</v>
          </cell>
          <cell r="C121" t="str">
            <v>PRI&gt;</v>
          </cell>
          <cell r="G121">
            <v>23610</v>
          </cell>
        </row>
        <row r="122">
          <cell r="A122" t="str">
            <v>Suriname</v>
          </cell>
          <cell r="B122">
            <v>457</v>
          </cell>
          <cell r="C122" t="str">
            <v>PRI&gt;</v>
          </cell>
          <cell r="G122">
            <v>23620</v>
          </cell>
        </row>
        <row r="123">
          <cell r="A123" t="str">
            <v>Swaziland</v>
          </cell>
          <cell r="B123">
            <v>280</v>
          </cell>
          <cell r="C123" t="str">
            <v>PRI&lt;</v>
          </cell>
          <cell r="G123">
            <v>23630</v>
          </cell>
        </row>
        <row r="124">
          <cell r="A124" t="str">
            <v>Syrie</v>
          </cell>
          <cell r="B124">
            <v>573</v>
          </cell>
          <cell r="C124" t="str">
            <v>PRI&lt;</v>
          </cell>
          <cell r="G124">
            <v>23631</v>
          </cell>
        </row>
        <row r="125">
          <cell r="A125" t="str">
            <v>Tadjikistan</v>
          </cell>
          <cell r="B125">
            <v>615</v>
          </cell>
          <cell r="C125" t="str">
            <v>PRI&lt;</v>
          </cell>
          <cell r="G125">
            <v>23640</v>
          </cell>
        </row>
        <row r="126">
          <cell r="A126" t="str">
            <v>Tanzanie</v>
          </cell>
          <cell r="B126">
            <v>282</v>
          </cell>
          <cell r="C126" t="str">
            <v>PMA</v>
          </cell>
          <cell r="G126">
            <v>23641</v>
          </cell>
        </row>
        <row r="127">
          <cell r="A127" t="str">
            <v>Tchad</v>
          </cell>
          <cell r="B127">
            <v>232</v>
          </cell>
          <cell r="C127" t="str">
            <v>PMA</v>
          </cell>
          <cell r="G127">
            <v>23642</v>
          </cell>
        </row>
        <row r="128">
          <cell r="A128" t="str">
            <v>Thaïlande</v>
          </cell>
          <cell r="B128">
            <v>764</v>
          </cell>
          <cell r="C128" t="str">
            <v>PRI&gt;</v>
          </cell>
          <cell r="G128">
            <v>24010</v>
          </cell>
        </row>
        <row r="129">
          <cell r="A129" t="str">
            <v>Timor-Leste</v>
          </cell>
          <cell r="B129">
            <v>765</v>
          </cell>
          <cell r="C129" t="str">
            <v>PMA</v>
          </cell>
          <cell r="G129">
            <v>24020</v>
          </cell>
        </row>
        <row r="130">
          <cell r="A130" t="str">
            <v>Togo</v>
          </cell>
          <cell r="B130">
            <v>283</v>
          </cell>
          <cell r="C130" t="str">
            <v>PMA</v>
          </cell>
          <cell r="G130">
            <v>24030</v>
          </cell>
        </row>
        <row r="131">
          <cell r="A131" t="str">
            <v>Tokelau</v>
          </cell>
          <cell r="B131">
            <v>868</v>
          </cell>
          <cell r="C131" t="str">
            <v>PRI&lt;</v>
          </cell>
          <cell r="G131">
            <v>24040</v>
          </cell>
        </row>
        <row r="132">
          <cell r="A132" t="str">
            <v>Tonga</v>
          </cell>
          <cell r="B132">
            <v>870</v>
          </cell>
          <cell r="C132" t="str">
            <v>PRI&gt;</v>
          </cell>
          <cell r="G132">
            <v>24050</v>
          </cell>
        </row>
        <row r="133">
          <cell r="A133" t="str">
            <v>Tunisie</v>
          </cell>
          <cell r="B133">
            <v>139</v>
          </cell>
          <cell r="C133" t="str">
            <v>PRI&lt;</v>
          </cell>
          <cell r="G133">
            <v>24081</v>
          </cell>
        </row>
        <row r="134">
          <cell r="A134" t="str">
            <v>Turkménistan</v>
          </cell>
          <cell r="B134">
            <v>616</v>
          </cell>
          <cell r="C134" t="str">
            <v>PRI&gt;</v>
          </cell>
          <cell r="G134">
            <v>25010</v>
          </cell>
        </row>
        <row r="135">
          <cell r="A135" t="str">
            <v>Turquie</v>
          </cell>
          <cell r="B135">
            <v>55</v>
          </cell>
          <cell r="C135" t="str">
            <v>PRI&gt;</v>
          </cell>
          <cell r="G135">
            <v>25020</v>
          </cell>
        </row>
        <row r="136">
          <cell r="A136" t="str">
            <v>Tuvalu</v>
          </cell>
          <cell r="B136">
            <v>872</v>
          </cell>
          <cell r="C136" t="str">
            <v>PMA</v>
          </cell>
          <cell r="G136">
            <v>25030</v>
          </cell>
        </row>
        <row r="137">
          <cell r="A137" t="str">
            <v>Ukraine</v>
          </cell>
          <cell r="B137">
            <v>85</v>
          </cell>
          <cell r="C137" t="str">
            <v>PRI&lt;</v>
          </cell>
          <cell r="G137">
            <v>25040</v>
          </cell>
        </row>
        <row r="138">
          <cell r="A138" t="str">
            <v>Vanuatu</v>
          </cell>
          <cell r="B138">
            <v>854</v>
          </cell>
          <cell r="C138" t="str">
            <v>PMA</v>
          </cell>
          <cell r="G138">
            <v>31110</v>
          </cell>
        </row>
        <row r="139">
          <cell r="A139" t="str">
            <v>Venezuela</v>
          </cell>
          <cell r="B139">
            <v>463</v>
          </cell>
          <cell r="C139" t="str">
            <v>PRI&gt;</v>
          </cell>
          <cell r="G139">
            <v>31120</v>
          </cell>
        </row>
        <row r="140">
          <cell r="A140" t="str">
            <v>Vietnam</v>
          </cell>
          <cell r="B140">
            <v>769</v>
          </cell>
          <cell r="C140" t="str">
            <v>PRI&lt;</v>
          </cell>
          <cell r="G140">
            <v>31130</v>
          </cell>
        </row>
        <row r="141">
          <cell r="A141" t="str">
            <v>Wallis &amp; Futuna</v>
          </cell>
          <cell r="B141">
            <v>876</v>
          </cell>
          <cell r="C141" t="str">
            <v>PRI&gt;</v>
          </cell>
          <cell r="G141">
            <v>31140</v>
          </cell>
        </row>
        <row r="142">
          <cell r="A142" t="str">
            <v>Yémen</v>
          </cell>
          <cell r="B142">
            <v>580</v>
          </cell>
          <cell r="C142" t="str">
            <v>PMA</v>
          </cell>
          <cell r="G142">
            <v>31150</v>
          </cell>
        </row>
        <row r="143">
          <cell r="A143" t="str">
            <v>Zambie</v>
          </cell>
          <cell r="B143">
            <v>288</v>
          </cell>
          <cell r="C143" t="str">
            <v>PMA</v>
          </cell>
          <cell r="G143">
            <v>31161</v>
          </cell>
        </row>
        <row r="144">
          <cell r="A144" t="str">
            <v>Zimbabwe</v>
          </cell>
          <cell r="B144">
            <v>265</v>
          </cell>
          <cell r="C144" t="str">
            <v>PFR</v>
          </cell>
          <cell r="G144">
            <v>31162</v>
          </cell>
        </row>
        <row r="145">
          <cell r="A145" t="str">
            <v>Afrique australe, régional</v>
          </cell>
          <cell r="B145">
            <v>1029</v>
          </cell>
          <cell r="C145" t="str">
            <v>REG</v>
          </cell>
          <cell r="G145">
            <v>31163</v>
          </cell>
        </row>
        <row r="146">
          <cell r="A146" t="str">
            <v>Afrique centrale, régional</v>
          </cell>
          <cell r="B146">
            <v>1028</v>
          </cell>
          <cell r="C146" t="str">
            <v>REG</v>
          </cell>
          <cell r="G146">
            <v>31164</v>
          </cell>
        </row>
        <row r="147">
          <cell r="A147" t="str">
            <v>Afrique de l'est, régional</v>
          </cell>
          <cell r="B147">
            <v>1027</v>
          </cell>
          <cell r="C147" t="str">
            <v>REG</v>
          </cell>
          <cell r="G147">
            <v>31165</v>
          </cell>
        </row>
        <row r="148">
          <cell r="A148" t="str">
            <v>Afrique occidentale, régional</v>
          </cell>
          <cell r="B148">
            <v>1030</v>
          </cell>
          <cell r="C148" t="str">
            <v>REG</v>
          </cell>
          <cell r="G148">
            <v>31166</v>
          </cell>
        </row>
        <row r="149">
          <cell r="A149" t="str">
            <v>Afrique, régional</v>
          </cell>
          <cell r="B149">
            <v>298</v>
          </cell>
          <cell r="C149" t="str">
            <v>REG</v>
          </cell>
          <cell r="G149">
            <v>31181</v>
          </cell>
        </row>
        <row r="150">
          <cell r="A150" t="str">
            <v>Amérique centrale, régional</v>
          </cell>
          <cell r="B150">
            <v>1032</v>
          </cell>
          <cell r="C150" t="str">
            <v>REG</v>
          </cell>
          <cell r="G150">
            <v>31182</v>
          </cell>
        </row>
        <row r="151">
          <cell r="A151" t="str">
            <v>Amérique du Sud, régional</v>
          </cell>
          <cell r="B151">
            <v>489</v>
          </cell>
          <cell r="C151" t="str">
            <v>REG</v>
          </cell>
          <cell r="G151">
            <v>31191</v>
          </cell>
        </row>
        <row r="152">
          <cell r="A152" t="str">
            <v>Amérique, régional</v>
          </cell>
          <cell r="B152">
            <v>498</v>
          </cell>
          <cell r="C152" t="str">
            <v>REG</v>
          </cell>
          <cell r="G152">
            <v>31192</v>
          </cell>
        </row>
        <row r="153">
          <cell r="A153" t="str">
            <v>Asie centrale, régional</v>
          </cell>
          <cell r="B153">
            <v>619</v>
          </cell>
          <cell r="C153" t="str">
            <v>REG</v>
          </cell>
          <cell r="G153">
            <v>31193</v>
          </cell>
        </row>
        <row r="154">
          <cell r="A154" t="str">
            <v>Asie du Sud &amp; C., régional</v>
          </cell>
          <cell r="B154">
            <v>689</v>
          </cell>
          <cell r="C154" t="str">
            <v>REG</v>
          </cell>
          <cell r="G154">
            <v>31194</v>
          </cell>
        </row>
        <row r="155">
          <cell r="A155" t="str">
            <v>Asie du Sud, régional</v>
          </cell>
          <cell r="B155">
            <v>679</v>
          </cell>
          <cell r="C155" t="str">
            <v>REG</v>
          </cell>
          <cell r="G155">
            <v>31195</v>
          </cell>
        </row>
        <row r="156">
          <cell r="A156" t="str">
            <v>Asie, régional</v>
          </cell>
          <cell r="B156">
            <v>798</v>
          </cell>
          <cell r="C156" t="str">
            <v>REG</v>
          </cell>
          <cell r="G156">
            <v>31210</v>
          </cell>
        </row>
        <row r="157">
          <cell r="A157" t="str">
            <v>Caraïbes et Amérique centrale, régional</v>
          </cell>
          <cell r="B157">
            <v>389</v>
          </cell>
          <cell r="C157" t="str">
            <v>REG</v>
          </cell>
          <cell r="G157">
            <v>31220</v>
          </cell>
        </row>
        <row r="158">
          <cell r="A158" t="str">
            <v>Caraïbes, régional</v>
          </cell>
          <cell r="B158">
            <v>1031</v>
          </cell>
          <cell r="C158" t="str">
            <v>REG</v>
          </cell>
          <cell r="G158">
            <v>31261</v>
          </cell>
        </row>
        <row r="159">
          <cell r="A159" t="str">
            <v>Etats ex-Yougoslavie non spécifié</v>
          </cell>
          <cell r="B159">
            <v>88</v>
          </cell>
          <cell r="C159" t="str">
            <v>REG</v>
          </cell>
          <cell r="G159">
            <v>31281</v>
          </cell>
        </row>
        <row r="160">
          <cell r="A160" t="str">
            <v>Europe, régional</v>
          </cell>
          <cell r="B160">
            <v>89</v>
          </cell>
          <cell r="C160" t="str">
            <v>REG</v>
          </cell>
          <cell r="G160">
            <v>31282</v>
          </cell>
        </row>
        <row r="161">
          <cell r="A161" t="str">
            <v>Extrême-Orient, régional</v>
          </cell>
          <cell r="B161">
            <v>789</v>
          </cell>
          <cell r="C161" t="str">
            <v>REG</v>
          </cell>
          <cell r="G161">
            <v>31291</v>
          </cell>
        </row>
        <row r="162">
          <cell r="A162" t="str">
            <v>Mélanésie, régional</v>
          </cell>
          <cell r="B162">
            <v>1033</v>
          </cell>
          <cell r="C162" t="str">
            <v>REG</v>
          </cell>
          <cell r="G162">
            <v>31310</v>
          </cell>
        </row>
        <row r="163">
          <cell r="A163" t="str">
            <v>Micronésie, régional</v>
          </cell>
          <cell r="B163">
            <v>1034</v>
          </cell>
          <cell r="C163" t="str">
            <v>REG</v>
          </cell>
          <cell r="G163">
            <v>31320</v>
          </cell>
        </row>
        <row r="164">
          <cell r="A164" t="str">
            <v>Moyen-Orient, régional</v>
          </cell>
          <cell r="B164">
            <v>589</v>
          </cell>
          <cell r="C164" t="str">
            <v>REG</v>
          </cell>
          <cell r="G164">
            <v>31381</v>
          </cell>
        </row>
        <row r="165">
          <cell r="A165" t="str">
            <v>Nord du Sahara, régional</v>
          </cell>
          <cell r="B165">
            <v>189</v>
          </cell>
          <cell r="C165" t="str">
            <v>REG</v>
          </cell>
          <cell r="G165">
            <v>31382</v>
          </cell>
        </row>
        <row r="166">
          <cell r="A166" t="str">
            <v>Océanie, régional</v>
          </cell>
          <cell r="B166">
            <v>889</v>
          </cell>
          <cell r="C166" t="str">
            <v>REG</v>
          </cell>
          <cell r="G166">
            <v>31391</v>
          </cell>
        </row>
        <row r="167">
          <cell r="A167" t="str">
            <v>Pays en développement, non spécifié</v>
          </cell>
          <cell r="B167">
            <v>998</v>
          </cell>
          <cell r="C167" t="str">
            <v>NSP</v>
          </cell>
          <cell r="G167">
            <v>32110</v>
          </cell>
        </row>
        <row r="168">
          <cell r="A168" t="str">
            <v>Polynésie, régional</v>
          </cell>
          <cell r="B168">
            <v>1035</v>
          </cell>
          <cell r="C168" t="str">
            <v>REG</v>
          </cell>
          <cell r="G168">
            <v>32120</v>
          </cell>
        </row>
        <row r="169">
          <cell r="A169" t="str">
            <v>Sud du Sahara, régional</v>
          </cell>
          <cell r="B169">
            <v>289</v>
          </cell>
          <cell r="C169" t="str">
            <v>REG</v>
          </cell>
          <cell r="G169">
            <v>32130</v>
          </cell>
        </row>
        <row r="170">
          <cell r="G170">
            <v>32140</v>
          </cell>
        </row>
        <row r="171">
          <cell r="G171">
            <v>32161</v>
          </cell>
        </row>
        <row r="172">
          <cell r="G172">
            <v>32162</v>
          </cell>
        </row>
        <row r="173">
          <cell r="G173">
            <v>32163</v>
          </cell>
        </row>
        <row r="174">
          <cell r="G174">
            <v>32164</v>
          </cell>
        </row>
        <row r="175">
          <cell r="G175">
            <v>32165</v>
          </cell>
        </row>
        <row r="176">
          <cell r="G176">
            <v>32166</v>
          </cell>
        </row>
        <row r="177">
          <cell r="G177">
            <v>32167</v>
          </cell>
        </row>
        <row r="178">
          <cell r="G178">
            <v>32168</v>
          </cell>
        </row>
        <row r="179">
          <cell r="G179">
            <v>32169</v>
          </cell>
        </row>
        <row r="180">
          <cell r="G180">
            <v>32170</v>
          </cell>
        </row>
        <row r="181">
          <cell r="G181">
            <v>32171</v>
          </cell>
        </row>
        <row r="182">
          <cell r="G182">
            <v>32172</v>
          </cell>
        </row>
        <row r="183">
          <cell r="G183">
            <v>32173</v>
          </cell>
        </row>
        <row r="184">
          <cell r="G184">
            <v>32174</v>
          </cell>
        </row>
        <row r="185">
          <cell r="G185">
            <v>32182</v>
          </cell>
        </row>
        <row r="186">
          <cell r="G186">
            <v>32210</v>
          </cell>
        </row>
        <row r="187">
          <cell r="G187">
            <v>32220</v>
          </cell>
        </row>
        <row r="188">
          <cell r="G188">
            <v>32261</v>
          </cell>
        </row>
        <row r="189">
          <cell r="G189">
            <v>32262</v>
          </cell>
        </row>
        <row r="190">
          <cell r="G190">
            <v>32263</v>
          </cell>
        </row>
        <row r="191">
          <cell r="G191">
            <v>32264</v>
          </cell>
        </row>
        <row r="192">
          <cell r="G192">
            <v>32265</v>
          </cell>
        </row>
        <row r="193">
          <cell r="G193">
            <v>32266</v>
          </cell>
        </row>
        <row r="194">
          <cell r="G194">
            <v>32267</v>
          </cell>
        </row>
        <row r="195">
          <cell r="G195">
            <v>32268</v>
          </cell>
        </row>
        <row r="196">
          <cell r="G196">
            <v>32310</v>
          </cell>
        </row>
        <row r="197">
          <cell r="G197">
            <v>33110</v>
          </cell>
        </row>
        <row r="198">
          <cell r="G198">
            <v>33120</v>
          </cell>
        </row>
        <row r="199">
          <cell r="G199">
            <v>33130</v>
          </cell>
        </row>
        <row r="200">
          <cell r="G200">
            <v>33140</v>
          </cell>
        </row>
        <row r="201">
          <cell r="G201">
            <v>33150</v>
          </cell>
        </row>
        <row r="202">
          <cell r="G202">
            <v>33181</v>
          </cell>
        </row>
        <row r="203">
          <cell r="G203">
            <v>33210</v>
          </cell>
        </row>
        <row r="204">
          <cell r="G204">
            <v>41010</v>
          </cell>
        </row>
        <row r="205">
          <cell r="G205">
            <v>41020</v>
          </cell>
        </row>
        <row r="206">
          <cell r="G206">
            <v>41030</v>
          </cell>
        </row>
        <row r="207">
          <cell r="G207">
            <v>41040</v>
          </cell>
        </row>
        <row r="208">
          <cell r="G208">
            <v>41081</v>
          </cell>
        </row>
        <row r="209">
          <cell r="G209">
            <v>41082</v>
          </cell>
        </row>
        <row r="210">
          <cell r="G210">
            <v>43010</v>
          </cell>
        </row>
        <row r="211">
          <cell r="G211">
            <v>43030</v>
          </cell>
        </row>
        <row r="212">
          <cell r="G212">
            <v>43032</v>
          </cell>
        </row>
        <row r="213">
          <cell r="G213">
            <v>43040</v>
          </cell>
        </row>
        <row r="214">
          <cell r="G214">
            <v>43041</v>
          </cell>
        </row>
        <row r="215">
          <cell r="G215">
            <v>43042</v>
          </cell>
        </row>
        <row r="216">
          <cell r="G216">
            <v>43050</v>
          </cell>
        </row>
        <row r="217">
          <cell r="G217">
            <v>43060</v>
          </cell>
        </row>
        <row r="218">
          <cell r="G218">
            <v>43071</v>
          </cell>
        </row>
        <row r="219">
          <cell r="G219">
            <v>43072</v>
          </cell>
        </row>
        <row r="220">
          <cell r="G220">
            <v>43073</v>
          </cell>
        </row>
        <row r="221">
          <cell r="G221">
            <v>43081</v>
          </cell>
        </row>
        <row r="222">
          <cell r="G222">
            <v>43082</v>
          </cell>
        </row>
        <row r="223">
          <cell r="G223">
            <v>51010</v>
          </cell>
        </row>
        <row r="224">
          <cell r="G224">
            <v>52010</v>
          </cell>
        </row>
        <row r="225">
          <cell r="G225">
            <v>53030</v>
          </cell>
        </row>
        <row r="226">
          <cell r="G226">
            <v>53040</v>
          </cell>
        </row>
        <row r="227">
          <cell r="G227">
            <v>60010</v>
          </cell>
        </row>
        <row r="228">
          <cell r="G228">
            <v>60020</v>
          </cell>
        </row>
        <row r="229">
          <cell r="G229">
            <v>60030</v>
          </cell>
        </row>
        <row r="230">
          <cell r="G230">
            <v>60040</v>
          </cell>
        </row>
        <row r="231">
          <cell r="G231">
            <v>60061</v>
          </cell>
        </row>
        <row r="232">
          <cell r="G232">
            <v>60062</v>
          </cell>
        </row>
        <row r="233">
          <cell r="G233">
            <v>60063</v>
          </cell>
        </row>
        <row r="234">
          <cell r="G234">
            <v>72010</v>
          </cell>
        </row>
        <row r="235">
          <cell r="G235">
            <v>72011</v>
          </cell>
        </row>
        <row r="236">
          <cell r="G236">
            <v>72012</v>
          </cell>
        </row>
        <row r="237">
          <cell r="G237">
            <v>72040</v>
          </cell>
        </row>
        <row r="238">
          <cell r="G238">
            <v>72050</v>
          </cell>
        </row>
        <row r="239">
          <cell r="G239">
            <v>73010</v>
          </cell>
        </row>
        <row r="240">
          <cell r="G240">
            <v>74020</v>
          </cell>
        </row>
        <row r="241">
          <cell r="G241">
            <v>91010</v>
          </cell>
        </row>
        <row r="242">
          <cell r="G242">
            <v>93010</v>
          </cell>
        </row>
        <row r="243">
          <cell r="G243">
            <v>99810</v>
          </cell>
        </row>
        <row r="244">
          <cell r="G244">
            <v>99820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zoomScale="85" zoomScaleNormal="85" workbookViewId="0">
      <selection activeCell="E13" sqref="E13"/>
    </sheetView>
  </sheetViews>
  <sheetFormatPr defaultColWidth="8.77734375" defaultRowHeight="15.6" x14ac:dyDescent="0.3"/>
  <cols>
    <col min="1" max="1" width="25.44140625" style="66" customWidth="1"/>
    <col min="2" max="2" width="42.6640625" style="66" customWidth="1"/>
    <col min="3" max="3" width="17.5546875" style="66" customWidth="1"/>
    <col min="4" max="4" width="17.5546875" style="65" customWidth="1"/>
    <col min="5" max="6" width="17.5546875" style="66" customWidth="1"/>
    <col min="7" max="7" width="8.77734375" style="66" customWidth="1"/>
    <col min="8" max="8" width="24.44140625" style="66" bestFit="1" customWidth="1"/>
    <col min="9" max="16384" width="8.77734375" style="66"/>
  </cols>
  <sheetData>
    <row r="1" spans="1:9" x14ac:dyDescent="0.3">
      <c r="A1" s="64"/>
      <c r="B1" s="64"/>
      <c r="C1" s="64"/>
    </row>
    <row r="2" spans="1:9" ht="15.75" customHeight="1" x14ac:dyDescent="0.3">
      <c r="A2" s="53" t="s">
        <v>50</v>
      </c>
      <c r="B2" s="64"/>
      <c r="C2" s="53"/>
      <c r="D2" s="40"/>
      <c r="E2" s="41"/>
    </row>
    <row r="3" spans="1:9" x14ac:dyDescent="0.3">
      <c r="A3" s="54"/>
      <c r="B3" s="54"/>
      <c r="C3" s="53"/>
      <c r="D3" s="40"/>
      <c r="E3" s="42"/>
    </row>
    <row r="4" spans="1:9" ht="29.25" customHeight="1" x14ac:dyDescent="0.3">
      <c r="A4" s="55" t="s">
        <v>115</v>
      </c>
      <c r="B4" s="56"/>
      <c r="C4" s="53"/>
      <c r="D4" s="40"/>
    </row>
    <row r="5" spans="1:9" x14ac:dyDescent="0.3">
      <c r="A5" s="57"/>
      <c r="B5" s="57"/>
      <c r="C5" s="53"/>
      <c r="D5" s="43"/>
      <c r="E5" s="42"/>
    </row>
    <row r="6" spans="1:9" x14ac:dyDescent="0.3">
      <c r="A6" s="58" t="s">
        <v>116</v>
      </c>
      <c r="B6" s="59"/>
      <c r="C6" s="44" t="s">
        <v>122</v>
      </c>
      <c r="D6" s="66"/>
    </row>
    <row r="7" spans="1:9" x14ac:dyDescent="0.3">
      <c r="A7" s="60" t="s">
        <v>117</v>
      </c>
      <c r="B7" s="59"/>
      <c r="C7" s="59"/>
      <c r="D7" s="66"/>
      <c r="F7" s="67"/>
    </row>
    <row r="8" spans="1:9" x14ac:dyDescent="0.3">
      <c r="A8" s="64"/>
      <c r="B8" s="64"/>
      <c r="C8" s="64"/>
      <c r="D8" s="66"/>
      <c r="H8" s="67"/>
    </row>
    <row r="9" spans="1:9" x14ac:dyDescent="0.3">
      <c r="A9" s="64"/>
      <c r="B9" s="64"/>
      <c r="C9" s="64"/>
      <c r="D9" s="66"/>
    </row>
    <row r="10" spans="1:9" ht="46.5" customHeight="1" x14ac:dyDescent="0.3">
      <c r="A10" s="47" t="s">
        <v>118</v>
      </c>
      <c r="B10" s="56"/>
      <c r="C10" s="51"/>
      <c r="D10" s="46"/>
      <c r="E10" s="45"/>
    </row>
    <row r="11" spans="1:9" x14ac:dyDescent="0.3">
      <c r="A11" s="64"/>
      <c r="B11" s="64"/>
      <c r="C11" s="64"/>
      <c r="D11" s="66"/>
    </row>
    <row r="12" spans="1:9" x14ac:dyDescent="0.3">
      <c r="A12" s="47" t="s">
        <v>99</v>
      </c>
      <c r="B12" s="56"/>
      <c r="C12" s="64"/>
      <c r="D12" s="66"/>
    </row>
    <row r="13" spans="1:9" ht="15.75" customHeight="1" x14ac:dyDescent="0.3">
      <c r="A13" s="61"/>
      <c r="B13" s="62"/>
      <c r="C13" s="51"/>
      <c r="D13" s="46"/>
      <c r="E13" s="45"/>
      <c r="H13" s="68"/>
      <c r="I13" s="69"/>
    </row>
    <row r="14" spans="1:9" ht="15.75" customHeight="1" x14ac:dyDescent="0.3">
      <c r="A14" s="61" t="s">
        <v>119</v>
      </c>
      <c r="B14" s="56"/>
      <c r="C14" s="51"/>
      <c r="D14" s="46"/>
      <c r="E14" s="45"/>
      <c r="H14" s="69"/>
      <c r="I14" s="70"/>
    </row>
    <row r="15" spans="1:9" ht="15.75" customHeight="1" x14ac:dyDescent="0.3">
      <c r="A15" s="64"/>
      <c r="B15" s="64"/>
      <c r="C15" s="51"/>
      <c r="D15" s="46"/>
      <c r="E15" s="45"/>
      <c r="H15" s="69"/>
      <c r="I15" s="70"/>
    </row>
    <row r="16" spans="1:9" ht="15.75" customHeight="1" x14ac:dyDescent="0.3">
      <c r="A16" s="47" t="s">
        <v>120</v>
      </c>
      <c r="B16" s="56"/>
      <c r="C16" s="64"/>
      <c r="E16" s="45"/>
      <c r="H16" s="69"/>
      <c r="I16" s="70"/>
    </row>
    <row r="17" spans="1:9" ht="15.75" customHeight="1" x14ac:dyDescent="0.3">
      <c r="A17" s="48" t="s">
        <v>121</v>
      </c>
      <c r="B17" s="56"/>
      <c r="C17" s="64"/>
      <c r="E17" s="42"/>
      <c r="H17" s="69"/>
      <c r="I17" s="69"/>
    </row>
    <row r="18" spans="1:9" x14ac:dyDescent="0.3">
      <c r="A18" s="64"/>
      <c r="B18" s="71"/>
      <c r="C18" s="64"/>
      <c r="E18" s="42"/>
      <c r="H18" s="69"/>
      <c r="I18" s="69"/>
    </row>
    <row r="19" spans="1:9" x14ac:dyDescent="0.3">
      <c r="A19" s="47" t="s">
        <v>94</v>
      </c>
      <c r="B19" s="56"/>
      <c r="C19" s="64"/>
      <c r="E19" s="42"/>
    </row>
    <row r="20" spans="1:9" x14ac:dyDescent="0.3">
      <c r="A20" s="49"/>
      <c r="B20" s="50"/>
      <c r="C20" s="64"/>
      <c r="E20" s="42"/>
    </row>
    <row r="21" spans="1:9" ht="31.2" x14ac:dyDescent="0.3">
      <c r="A21" s="47" t="s">
        <v>130</v>
      </c>
      <c r="B21" s="253" t="str">
        <f>IFERROR(F26/F29,"")</f>
        <v/>
      </c>
      <c r="C21" s="64"/>
      <c r="E21" s="42"/>
    </row>
    <row r="22" spans="1:9" x14ac:dyDescent="0.3">
      <c r="A22" s="49"/>
      <c r="B22" s="50"/>
      <c r="C22" s="64"/>
      <c r="E22" s="42"/>
    </row>
    <row r="23" spans="1:9" x14ac:dyDescent="0.3">
      <c r="A23" s="63" t="s">
        <v>106</v>
      </c>
      <c r="B23" s="50"/>
      <c r="C23" s="64"/>
      <c r="E23" s="42"/>
    </row>
    <row r="24" spans="1:9" ht="16.2" thickBot="1" x14ac:dyDescent="0.35">
      <c r="A24" s="51"/>
      <c r="B24" s="52"/>
      <c r="C24" s="67"/>
      <c r="E24" s="42"/>
    </row>
    <row r="25" spans="1:9" ht="31.8" thickBot="1" x14ac:dyDescent="0.35">
      <c r="A25" s="235"/>
      <c r="B25" s="236" t="s">
        <v>28</v>
      </c>
      <c r="C25" s="237" t="s">
        <v>37</v>
      </c>
      <c r="D25" s="238" t="s">
        <v>36</v>
      </c>
      <c r="E25" s="239" t="s">
        <v>38</v>
      </c>
      <c r="F25" s="254" t="s">
        <v>131</v>
      </c>
    </row>
    <row r="26" spans="1:9" ht="15.6" customHeight="1" x14ac:dyDescent="0.3">
      <c r="A26" s="229">
        <v>1</v>
      </c>
      <c r="B26" s="230" t="s">
        <v>27</v>
      </c>
      <c r="C26" s="231"/>
      <c r="D26" s="232"/>
      <c r="E26" s="233"/>
      <c r="F26" s="234">
        <f t="shared" ref="F26:F32" si="0">SUM(C26:E26)</f>
        <v>0</v>
      </c>
    </row>
    <row r="27" spans="1:9" x14ac:dyDescent="0.3">
      <c r="A27" s="72">
        <v>2</v>
      </c>
      <c r="B27" s="221" t="s">
        <v>29</v>
      </c>
      <c r="C27" s="218"/>
      <c r="D27" s="73"/>
      <c r="E27" s="74"/>
      <c r="F27" s="130">
        <f t="shared" si="0"/>
        <v>0</v>
      </c>
    </row>
    <row r="28" spans="1:9" ht="31.2" x14ac:dyDescent="0.3">
      <c r="A28" s="72">
        <v>3</v>
      </c>
      <c r="B28" s="221" t="s">
        <v>30</v>
      </c>
      <c r="C28" s="218"/>
      <c r="D28" s="73"/>
      <c r="E28" s="74"/>
      <c r="F28" s="130">
        <f t="shared" si="0"/>
        <v>0</v>
      </c>
    </row>
    <row r="29" spans="1:9" x14ac:dyDescent="0.3">
      <c r="A29" s="224"/>
      <c r="B29" s="225" t="s">
        <v>31</v>
      </c>
      <c r="C29" s="226">
        <f>SUBTOTAL(9,C26:C28)</f>
        <v>0</v>
      </c>
      <c r="D29" s="227">
        <f>SUBTOTAL(9,D26:D28)</f>
        <v>0</v>
      </c>
      <c r="E29" s="227">
        <f>SUBTOTAL(9,E26:E28)</f>
        <v>0</v>
      </c>
      <c r="F29" s="228">
        <f t="shared" ref="F29" si="1">SUBTOTAL(9,F26:F28)</f>
        <v>0</v>
      </c>
    </row>
    <row r="30" spans="1:9" x14ac:dyDescent="0.3">
      <c r="A30" s="72">
        <v>4</v>
      </c>
      <c r="B30" s="221" t="s">
        <v>32</v>
      </c>
      <c r="C30" s="218"/>
      <c r="D30" s="73"/>
      <c r="E30" s="74"/>
      <c r="F30" s="130">
        <f t="shared" si="0"/>
        <v>0</v>
      </c>
    </row>
    <row r="31" spans="1:9" x14ac:dyDescent="0.3">
      <c r="A31" s="72">
        <v>5</v>
      </c>
      <c r="B31" s="221" t="s">
        <v>33</v>
      </c>
      <c r="C31" s="218"/>
      <c r="D31" s="73"/>
      <c r="E31" s="74"/>
      <c r="F31" s="130">
        <f t="shared" si="0"/>
        <v>0</v>
      </c>
    </row>
    <row r="32" spans="1:9" ht="16.2" thickBot="1" x14ac:dyDescent="0.35">
      <c r="A32" s="210">
        <v>6</v>
      </c>
      <c r="B32" s="222" t="s">
        <v>34</v>
      </c>
      <c r="C32" s="219"/>
      <c r="D32" s="211"/>
      <c r="E32" s="212"/>
      <c r="F32" s="213">
        <f t="shared" si="0"/>
        <v>0</v>
      </c>
    </row>
    <row r="33" spans="1:6" ht="16.2" thickBot="1" x14ac:dyDescent="0.35">
      <c r="A33" s="214"/>
      <c r="B33" s="223" t="s">
        <v>35</v>
      </c>
      <c r="C33" s="220">
        <f>SUBTOTAL(9,C26:C32)</f>
        <v>0</v>
      </c>
      <c r="D33" s="215">
        <f t="shared" ref="D33:F33" si="2">SUBTOTAL(9,D26:D32)</f>
        <v>0</v>
      </c>
      <c r="E33" s="216">
        <f t="shared" si="2"/>
        <v>0</v>
      </c>
      <c r="F33" s="217">
        <f t="shared" si="2"/>
        <v>0</v>
      </c>
    </row>
    <row r="34" spans="1:6" ht="14.55" customHeight="1" x14ac:dyDescent="0.3"/>
  </sheetData>
  <conditionalFormatting sqref="B10">
    <cfRule type="cellIs" dxfId="45" priority="21" operator="equal">
      <formula>""</formula>
    </cfRule>
  </conditionalFormatting>
  <conditionalFormatting sqref="B6:B7 C7">
    <cfRule type="cellIs" dxfId="44" priority="20" operator="equal">
      <formula>""</formula>
    </cfRule>
  </conditionalFormatting>
  <conditionalFormatting sqref="B4">
    <cfRule type="cellIs" dxfId="43" priority="19" operator="equal">
      <formula>""</formula>
    </cfRule>
  </conditionalFormatting>
  <conditionalFormatting sqref="B12">
    <cfRule type="cellIs" dxfId="42" priority="17" operator="equal">
      <formula>""</formula>
    </cfRule>
  </conditionalFormatting>
  <conditionalFormatting sqref="B14">
    <cfRule type="cellIs" dxfId="41" priority="16" operator="equal">
      <formula>""</formula>
    </cfRule>
  </conditionalFormatting>
  <conditionalFormatting sqref="B19">
    <cfRule type="cellIs" dxfId="40" priority="8" operator="equal">
      <formula>""</formula>
    </cfRule>
  </conditionalFormatting>
  <conditionalFormatting sqref="B16:B17">
    <cfRule type="cellIs" dxfId="39" priority="9" operator="equal">
      <formula>""</formula>
    </cfRule>
  </conditionalFormatting>
  <conditionalFormatting sqref="B21">
    <cfRule type="cellIs" dxfId="38" priority="1" operator="equal">
      <formula>""</formula>
    </cfRule>
  </conditionalFormatting>
  <conditionalFormatting sqref="A31">
    <cfRule type="duplicateValues" dxfId="37" priority="4"/>
    <cfRule type="duplicateValues" dxfId="36" priority="5"/>
  </conditionalFormatting>
  <conditionalFormatting sqref="A32">
    <cfRule type="duplicateValues" dxfId="35" priority="2"/>
    <cfRule type="duplicateValues" dxfId="34" priority="3"/>
  </conditionalFormatting>
  <conditionalFormatting sqref="A33 A25:A30">
    <cfRule type="duplicateValues" dxfId="33" priority="6"/>
    <cfRule type="duplicateValues" dxfId="32" priority="7"/>
  </conditionalFormatting>
  <pageMargins left="0.7" right="0.7" top="0.75" bottom="0.75" header="0.3" footer="0.3"/>
  <pageSetup orientation="portrait" r:id="rId1"/>
  <ignoredErrors>
    <ignoredError sqref="B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B7" zoomScale="78" zoomScaleNormal="78" workbookViewId="0">
      <selection activeCell="O14" sqref="O14"/>
    </sheetView>
  </sheetViews>
  <sheetFormatPr defaultColWidth="10.88671875" defaultRowHeight="14.4" x14ac:dyDescent="0.3"/>
  <cols>
    <col min="1" max="1" width="14.5546875" customWidth="1"/>
    <col min="2" max="2" width="47.109375" customWidth="1"/>
    <col min="3" max="15" width="15.33203125" customWidth="1"/>
    <col min="16" max="16" width="15.6640625" customWidth="1"/>
  </cols>
  <sheetData>
    <row r="1" spans="1:16" s="25" customFormat="1" x14ac:dyDescent="0.3">
      <c r="A1" s="29" t="s">
        <v>96</v>
      </c>
      <c r="B1" s="30">
        <f>'Fiche Synthétique '!B4</f>
        <v>0</v>
      </c>
      <c r="C1" s="36"/>
      <c r="D1" s="36"/>
      <c r="E1" s="27"/>
      <c r="F1" s="27"/>
    </row>
    <row r="2" spans="1:16" s="25" customFormat="1" ht="18" x14ac:dyDescent="0.35">
      <c r="A2" s="31" t="s">
        <v>97</v>
      </c>
      <c r="B2" s="32"/>
      <c r="C2" s="36"/>
      <c r="D2" s="36"/>
      <c r="E2" s="27"/>
      <c r="F2" s="27"/>
    </row>
    <row r="3" spans="1:16" s="25" customFormat="1" x14ac:dyDescent="0.3">
      <c r="A3" s="29" t="s">
        <v>98</v>
      </c>
      <c r="B3" s="32">
        <f>'Fiche Synthétique '!B10</f>
        <v>0</v>
      </c>
      <c r="C3" s="36"/>
      <c r="D3" s="36"/>
      <c r="E3" s="28"/>
      <c r="F3" s="27"/>
    </row>
    <row r="4" spans="1:16" s="25" customFormat="1" x14ac:dyDescent="0.3">
      <c r="A4" s="29" t="s">
        <v>99</v>
      </c>
      <c r="B4" s="32">
        <f>'Fiche Synthétique '!B12</f>
        <v>0</v>
      </c>
      <c r="C4" s="36"/>
      <c r="D4" s="36"/>
      <c r="E4" s="28"/>
      <c r="F4" s="27"/>
    </row>
    <row r="5" spans="1:16" s="25" customFormat="1" x14ac:dyDescent="0.3">
      <c r="A5" s="29" t="s">
        <v>100</v>
      </c>
      <c r="B5" s="33">
        <f>'Fiche Synthétique '!B16</f>
        <v>0</v>
      </c>
      <c r="C5" s="36"/>
      <c r="D5" s="36"/>
      <c r="E5" s="28"/>
      <c r="F5" s="27"/>
    </row>
    <row r="6" spans="1:16" s="25" customFormat="1" x14ac:dyDescent="0.3">
      <c r="A6" s="29" t="s">
        <v>101</v>
      </c>
      <c r="B6" s="33">
        <f>'Fiche Synthétique '!B17</f>
        <v>0</v>
      </c>
      <c r="C6" s="36"/>
      <c r="D6" s="36"/>
      <c r="E6" s="28"/>
      <c r="F6" s="27"/>
    </row>
    <row r="7" spans="1:16" s="25" customFormat="1" x14ac:dyDescent="0.3">
      <c r="A7" s="29" t="s">
        <v>102</v>
      </c>
      <c r="B7" s="34"/>
      <c r="C7" s="37"/>
      <c r="D7" s="37"/>
    </row>
    <row r="8" spans="1:16" s="25" customFormat="1" x14ac:dyDescent="0.3">
      <c r="A8" s="29" t="s">
        <v>95</v>
      </c>
      <c r="B8" s="133" t="str">
        <f>P51</f>
        <v/>
      </c>
      <c r="C8" s="37"/>
      <c r="D8" s="37"/>
    </row>
    <row r="10" spans="1:16" ht="15" thickBot="1" x14ac:dyDescent="0.35"/>
    <row r="11" spans="1:16" s="66" customFormat="1" ht="16.2" thickBot="1" x14ac:dyDescent="0.35">
      <c r="C11" s="240" t="s">
        <v>40</v>
      </c>
      <c r="D11" s="241"/>
      <c r="E11" s="241"/>
      <c r="F11" s="242"/>
      <c r="G11" s="240" t="s">
        <v>41</v>
      </c>
      <c r="H11" s="241"/>
      <c r="I11" s="241"/>
      <c r="J11" s="242"/>
      <c r="K11" s="240" t="s">
        <v>42</v>
      </c>
      <c r="L11" s="241"/>
      <c r="M11" s="241"/>
      <c r="N11" s="242"/>
    </row>
    <row r="12" spans="1:16" ht="43.8" customHeight="1" thickBot="1" x14ac:dyDescent="0.35">
      <c r="A12" s="84"/>
      <c r="B12" s="95" t="s">
        <v>52</v>
      </c>
      <c r="C12" s="88" t="s">
        <v>53</v>
      </c>
      <c r="D12" s="86" t="s">
        <v>54</v>
      </c>
      <c r="E12" s="86" t="s">
        <v>55</v>
      </c>
      <c r="F12" s="89" t="s">
        <v>56</v>
      </c>
      <c r="G12" s="85" t="s">
        <v>53</v>
      </c>
      <c r="H12" s="86" t="s">
        <v>54</v>
      </c>
      <c r="I12" s="86" t="s">
        <v>55</v>
      </c>
      <c r="J12" s="87" t="s">
        <v>56</v>
      </c>
      <c r="K12" s="88" t="s">
        <v>53</v>
      </c>
      <c r="L12" s="86" t="s">
        <v>54</v>
      </c>
      <c r="M12" s="86" t="s">
        <v>55</v>
      </c>
      <c r="N12" s="89" t="s">
        <v>56</v>
      </c>
      <c r="O12" s="93" t="s">
        <v>90</v>
      </c>
      <c r="P12" s="90" t="s">
        <v>49</v>
      </c>
    </row>
    <row r="13" spans="1:16" s="134" customFormat="1" ht="17.55" customHeight="1" x14ac:dyDescent="0.3">
      <c r="A13" s="91" t="s">
        <v>0</v>
      </c>
      <c r="B13" s="96" t="s">
        <v>57</v>
      </c>
      <c r="C13" s="136"/>
      <c r="D13" s="137"/>
      <c r="E13" s="137"/>
      <c r="F13" s="135">
        <f>SUBTOTAL(9,F14:F25)</f>
        <v>0</v>
      </c>
      <c r="G13" s="138"/>
      <c r="H13" s="137"/>
      <c r="I13" s="137"/>
      <c r="J13" s="135">
        <f>SUBTOTAL(9,J14:J25)</f>
        <v>0</v>
      </c>
      <c r="K13" s="136"/>
      <c r="L13" s="137"/>
      <c r="M13" s="137"/>
      <c r="N13" s="135">
        <f>SUBTOTAL(9,N14:N25)</f>
        <v>0</v>
      </c>
      <c r="O13" s="156">
        <f t="shared" ref="O13:O51" si="0">F13+J13+N13</f>
        <v>0</v>
      </c>
      <c r="P13" s="152" t="str">
        <f>IFERROR(AVERAGE(P14:P23),"")</f>
        <v/>
      </c>
    </row>
    <row r="14" spans="1:16" ht="17.55" customHeight="1" x14ac:dyDescent="0.3">
      <c r="A14" s="266" t="s">
        <v>1</v>
      </c>
      <c r="B14" s="267" t="s">
        <v>58</v>
      </c>
      <c r="C14" s="268"/>
      <c r="D14" s="269"/>
      <c r="E14" s="269"/>
      <c r="F14" s="270">
        <f>SUBTOTAL(9,F15:F16)</f>
        <v>0</v>
      </c>
      <c r="G14" s="271"/>
      <c r="H14" s="269"/>
      <c r="I14" s="269"/>
      <c r="J14" s="272">
        <f>SUBTOTAL(9,J15:J16)</f>
        <v>0</v>
      </c>
      <c r="K14" s="268"/>
      <c r="L14" s="269"/>
      <c r="M14" s="269"/>
      <c r="N14" s="270">
        <f>SUBTOTAL(9,N15:N16)</f>
        <v>0</v>
      </c>
      <c r="O14" s="273">
        <f t="shared" si="0"/>
        <v>0</v>
      </c>
      <c r="P14" s="274"/>
    </row>
    <row r="15" spans="1:16" s="25" customFormat="1" ht="17.55" customHeight="1" x14ac:dyDescent="0.3">
      <c r="A15" s="83"/>
      <c r="B15" s="97"/>
      <c r="C15" s="139"/>
      <c r="D15" s="140"/>
      <c r="E15" s="140"/>
      <c r="F15" s="141"/>
      <c r="G15" s="142"/>
      <c r="H15" s="140"/>
      <c r="I15" s="140"/>
      <c r="J15" s="143"/>
      <c r="K15" s="139"/>
      <c r="L15" s="140"/>
      <c r="M15" s="140"/>
      <c r="N15" s="141"/>
      <c r="O15" s="157">
        <f t="shared" si="0"/>
        <v>0</v>
      </c>
      <c r="P15" s="154"/>
    </row>
    <row r="16" spans="1:16" s="25" customFormat="1" ht="17.55" customHeight="1" x14ac:dyDescent="0.3">
      <c r="A16" s="83"/>
      <c r="B16" s="97"/>
      <c r="C16" s="139"/>
      <c r="D16" s="140"/>
      <c r="E16" s="140"/>
      <c r="F16" s="141"/>
      <c r="G16" s="142"/>
      <c r="H16" s="140"/>
      <c r="I16" s="140"/>
      <c r="J16" s="143"/>
      <c r="K16" s="139"/>
      <c r="L16" s="140"/>
      <c r="M16" s="140"/>
      <c r="N16" s="141"/>
      <c r="O16" s="157">
        <f t="shared" si="0"/>
        <v>0</v>
      </c>
      <c r="P16" s="154"/>
    </row>
    <row r="17" spans="1:16" ht="17.55" customHeight="1" x14ac:dyDescent="0.3">
      <c r="A17" s="266" t="s">
        <v>2</v>
      </c>
      <c r="B17" s="267" t="s">
        <v>109</v>
      </c>
      <c r="C17" s="268"/>
      <c r="D17" s="269"/>
      <c r="E17" s="269"/>
      <c r="F17" s="270">
        <f>SUBTOTAL(9,F18:F19)</f>
        <v>0</v>
      </c>
      <c r="G17" s="271"/>
      <c r="H17" s="269"/>
      <c r="I17" s="269"/>
      <c r="J17" s="272">
        <f>SUBTOTAL(9,J18:J19)</f>
        <v>0</v>
      </c>
      <c r="K17" s="268"/>
      <c r="L17" s="269"/>
      <c r="M17" s="269"/>
      <c r="N17" s="270">
        <f>SUBTOTAL(9,N18:N19)</f>
        <v>0</v>
      </c>
      <c r="O17" s="273">
        <f t="shared" si="0"/>
        <v>0</v>
      </c>
      <c r="P17" s="274"/>
    </row>
    <row r="18" spans="1:16" s="25" customFormat="1" ht="17.55" customHeight="1" x14ac:dyDescent="0.3">
      <c r="A18" s="83"/>
      <c r="B18" s="97"/>
      <c r="C18" s="139"/>
      <c r="D18" s="140"/>
      <c r="E18" s="140"/>
      <c r="F18" s="141"/>
      <c r="G18" s="142"/>
      <c r="H18" s="140"/>
      <c r="I18" s="140"/>
      <c r="J18" s="143"/>
      <c r="K18" s="139"/>
      <c r="L18" s="140"/>
      <c r="M18" s="140"/>
      <c r="N18" s="141"/>
      <c r="O18" s="157">
        <f t="shared" si="0"/>
        <v>0</v>
      </c>
      <c r="P18" s="154"/>
    </row>
    <row r="19" spans="1:16" s="25" customFormat="1" ht="17.55" customHeight="1" x14ac:dyDescent="0.3">
      <c r="A19" s="83"/>
      <c r="B19" s="97"/>
      <c r="C19" s="139"/>
      <c r="D19" s="140"/>
      <c r="E19" s="140"/>
      <c r="F19" s="141"/>
      <c r="G19" s="142"/>
      <c r="H19" s="140"/>
      <c r="I19" s="140"/>
      <c r="J19" s="143"/>
      <c r="K19" s="139"/>
      <c r="L19" s="140"/>
      <c r="M19" s="140"/>
      <c r="N19" s="141"/>
      <c r="O19" s="157">
        <f t="shared" si="0"/>
        <v>0</v>
      </c>
      <c r="P19" s="154"/>
    </row>
    <row r="20" spans="1:16" s="25" customFormat="1" ht="17.55" customHeight="1" x14ac:dyDescent="0.3">
      <c r="A20" s="266" t="s">
        <v>3</v>
      </c>
      <c r="B20" s="267" t="s">
        <v>110</v>
      </c>
      <c r="C20" s="268"/>
      <c r="D20" s="269"/>
      <c r="E20" s="269"/>
      <c r="F20" s="270">
        <f>SUBTOTAL(9,F21:F22)</f>
        <v>0</v>
      </c>
      <c r="G20" s="271"/>
      <c r="H20" s="269"/>
      <c r="I20" s="269"/>
      <c r="J20" s="272">
        <f>SUBTOTAL(9,J21:J22)</f>
        <v>0</v>
      </c>
      <c r="K20" s="268"/>
      <c r="L20" s="269"/>
      <c r="M20" s="269"/>
      <c r="N20" s="270">
        <f>SUBTOTAL(9,N21:N22)</f>
        <v>0</v>
      </c>
      <c r="O20" s="273">
        <f t="shared" si="0"/>
        <v>0</v>
      </c>
      <c r="P20" s="274"/>
    </row>
    <row r="21" spans="1:16" s="25" customFormat="1" ht="17.55" customHeight="1" x14ac:dyDescent="0.3">
      <c r="A21" s="83"/>
      <c r="B21" s="97"/>
      <c r="C21" s="139"/>
      <c r="D21" s="140"/>
      <c r="E21" s="140"/>
      <c r="F21" s="249"/>
      <c r="G21" s="142"/>
      <c r="H21" s="140"/>
      <c r="I21" s="140"/>
      <c r="J21" s="250"/>
      <c r="K21" s="139"/>
      <c r="L21" s="140"/>
      <c r="M21" s="140"/>
      <c r="N21" s="249"/>
      <c r="O21" s="251">
        <f t="shared" si="0"/>
        <v>0</v>
      </c>
      <c r="P21" s="252"/>
    </row>
    <row r="22" spans="1:16" s="25" customFormat="1" ht="17.55" customHeight="1" x14ac:dyDescent="0.3">
      <c r="A22" s="83"/>
      <c r="B22" s="97"/>
      <c r="C22" s="139"/>
      <c r="D22" s="140"/>
      <c r="E22" s="140"/>
      <c r="F22" s="249"/>
      <c r="G22" s="142"/>
      <c r="H22" s="140"/>
      <c r="I22" s="140"/>
      <c r="J22" s="250"/>
      <c r="K22" s="139"/>
      <c r="L22" s="140"/>
      <c r="M22" s="140"/>
      <c r="N22" s="249"/>
      <c r="O22" s="251">
        <f t="shared" si="0"/>
        <v>0</v>
      </c>
      <c r="P22" s="252"/>
    </row>
    <row r="23" spans="1:16" ht="17.55" customHeight="1" x14ac:dyDescent="0.3">
      <c r="A23" s="266" t="s">
        <v>111</v>
      </c>
      <c r="B23" s="267" t="s">
        <v>59</v>
      </c>
      <c r="C23" s="268"/>
      <c r="D23" s="269"/>
      <c r="E23" s="269"/>
      <c r="F23" s="270">
        <f>SUBTOTAL(9,F24:F25)</f>
        <v>0</v>
      </c>
      <c r="G23" s="271"/>
      <c r="H23" s="269"/>
      <c r="I23" s="269"/>
      <c r="J23" s="276">
        <f>SUBTOTAL(9,J24:J25)</f>
        <v>0</v>
      </c>
      <c r="K23" s="268"/>
      <c r="L23" s="269"/>
      <c r="M23" s="269"/>
      <c r="N23" s="275">
        <f>SUBTOTAL(9,N24:N25)</f>
        <v>0</v>
      </c>
      <c r="O23" s="277">
        <f t="shared" si="0"/>
        <v>0</v>
      </c>
      <c r="P23" s="278"/>
    </row>
    <row r="24" spans="1:16" s="25" customFormat="1" ht="17.55" customHeight="1" x14ac:dyDescent="0.3">
      <c r="A24" s="83"/>
      <c r="B24" s="97"/>
      <c r="C24" s="139"/>
      <c r="D24" s="140"/>
      <c r="E24" s="140"/>
      <c r="F24" s="249"/>
      <c r="G24" s="142"/>
      <c r="H24" s="140"/>
      <c r="I24" s="140"/>
      <c r="J24" s="250"/>
      <c r="K24" s="139"/>
      <c r="L24" s="140"/>
      <c r="M24" s="140"/>
      <c r="N24" s="249"/>
      <c r="O24" s="251">
        <f t="shared" si="0"/>
        <v>0</v>
      </c>
      <c r="P24" s="252"/>
    </row>
    <row r="25" spans="1:16" s="25" customFormat="1" ht="17.55" customHeight="1" x14ac:dyDescent="0.3">
      <c r="A25" s="83"/>
      <c r="B25" s="97"/>
      <c r="C25" s="139"/>
      <c r="D25" s="140"/>
      <c r="E25" s="140"/>
      <c r="F25" s="249"/>
      <c r="G25" s="142"/>
      <c r="H25" s="140"/>
      <c r="I25" s="140"/>
      <c r="J25" s="250"/>
      <c r="K25" s="139"/>
      <c r="L25" s="140"/>
      <c r="M25" s="140"/>
      <c r="N25" s="249"/>
      <c r="O25" s="251">
        <f t="shared" si="0"/>
        <v>0</v>
      </c>
      <c r="P25" s="252"/>
    </row>
    <row r="26" spans="1:16" s="134" customFormat="1" ht="17.55" customHeight="1" x14ac:dyDescent="0.3">
      <c r="A26" s="92" t="s">
        <v>4</v>
      </c>
      <c r="B26" s="98" t="s">
        <v>60</v>
      </c>
      <c r="C26" s="144"/>
      <c r="D26" s="145"/>
      <c r="E26" s="145"/>
      <c r="F26" s="146">
        <f>SUBTOTAL(9,F27:F43)</f>
        <v>0</v>
      </c>
      <c r="G26" s="147"/>
      <c r="H26" s="145"/>
      <c r="I26" s="145"/>
      <c r="J26" s="146">
        <f>SUBTOTAL(9,J27:J43)</f>
        <v>0</v>
      </c>
      <c r="K26" s="144"/>
      <c r="L26" s="145"/>
      <c r="M26" s="145"/>
      <c r="N26" s="146">
        <f>SUBTOTAL(9,N27:N43)</f>
        <v>0</v>
      </c>
      <c r="O26" s="151">
        <f t="shared" si="0"/>
        <v>0</v>
      </c>
      <c r="P26" s="188" t="str">
        <f>IFERROR(AVERAGE(P27:P43),"")</f>
        <v/>
      </c>
    </row>
    <row r="27" spans="1:16" ht="31.5" customHeight="1" x14ac:dyDescent="0.3">
      <c r="A27" s="266" t="s">
        <v>61</v>
      </c>
      <c r="B27" s="267" t="s">
        <v>62</v>
      </c>
      <c r="C27" s="268"/>
      <c r="D27" s="269"/>
      <c r="E27" s="269"/>
      <c r="F27" s="270">
        <f>SUBTOTAL(9,F28:F29)</f>
        <v>0</v>
      </c>
      <c r="G27" s="271"/>
      <c r="H27" s="269"/>
      <c r="I27" s="269"/>
      <c r="J27" s="270">
        <f>SUBTOTAL(9,J28:J29)</f>
        <v>0</v>
      </c>
      <c r="K27" s="268"/>
      <c r="L27" s="269"/>
      <c r="M27" s="269"/>
      <c r="N27" s="270">
        <f>SUBTOTAL(9,N28:N29)</f>
        <v>0</v>
      </c>
      <c r="O27" s="273">
        <f t="shared" si="0"/>
        <v>0</v>
      </c>
      <c r="P27" s="274" t="str">
        <f>IFERROR(AVERAGE(P28:P29),"")</f>
        <v/>
      </c>
    </row>
    <row r="28" spans="1:16" ht="46.5" customHeight="1" x14ac:dyDescent="0.3">
      <c r="A28" s="83"/>
      <c r="B28" s="97" t="s">
        <v>63</v>
      </c>
      <c r="C28" s="139"/>
      <c r="D28" s="140"/>
      <c r="E28" s="140"/>
      <c r="F28" s="141"/>
      <c r="G28" s="142"/>
      <c r="H28" s="140"/>
      <c r="I28" s="140"/>
      <c r="J28" s="143"/>
      <c r="K28" s="139"/>
      <c r="L28" s="140"/>
      <c r="M28" s="140"/>
      <c r="N28" s="141"/>
      <c r="O28" s="157">
        <f t="shared" si="0"/>
        <v>0</v>
      </c>
      <c r="P28" s="154"/>
    </row>
    <row r="29" spans="1:16" ht="45" customHeight="1" x14ac:dyDescent="0.3">
      <c r="A29" s="83"/>
      <c r="B29" s="97" t="s">
        <v>64</v>
      </c>
      <c r="C29" s="139"/>
      <c r="D29" s="140"/>
      <c r="E29" s="140"/>
      <c r="F29" s="141"/>
      <c r="G29" s="142"/>
      <c r="H29" s="140"/>
      <c r="I29" s="140"/>
      <c r="J29" s="143"/>
      <c r="K29" s="139"/>
      <c r="L29" s="140"/>
      <c r="M29" s="140"/>
      <c r="N29" s="141"/>
      <c r="O29" s="157">
        <f t="shared" si="0"/>
        <v>0</v>
      </c>
      <c r="P29" s="154"/>
    </row>
    <row r="30" spans="1:16" ht="17.55" customHeight="1" x14ac:dyDescent="0.3">
      <c r="A30" s="94"/>
      <c r="B30" s="101" t="s">
        <v>65</v>
      </c>
      <c r="C30" s="148"/>
      <c r="D30" s="149"/>
      <c r="E30" s="149"/>
      <c r="F30" s="146">
        <f>SUBTOTAL(9,F31:F38)</f>
        <v>0</v>
      </c>
      <c r="G30" s="150"/>
      <c r="H30" s="149"/>
      <c r="I30" s="149"/>
      <c r="J30" s="146">
        <f>SUBTOTAL(9,J31:J38)</f>
        <v>0</v>
      </c>
      <c r="K30" s="148"/>
      <c r="L30" s="149"/>
      <c r="M30" s="149"/>
      <c r="N30" s="146">
        <f>SUBTOTAL(9,N31:N38)</f>
        <v>0</v>
      </c>
      <c r="O30" s="146">
        <f t="shared" si="0"/>
        <v>0</v>
      </c>
      <c r="P30" s="155" t="str">
        <f>IFERROR(AVERAGE(P31:P38),"")</f>
        <v/>
      </c>
    </row>
    <row r="31" spans="1:16" ht="30" customHeight="1" x14ac:dyDescent="0.3">
      <c r="A31" s="83"/>
      <c r="B31" s="97" t="s">
        <v>66</v>
      </c>
      <c r="C31" s="139"/>
      <c r="D31" s="140"/>
      <c r="E31" s="140"/>
      <c r="F31" s="141"/>
      <c r="G31" s="142"/>
      <c r="H31" s="140"/>
      <c r="I31" s="140"/>
      <c r="J31" s="143"/>
      <c r="K31" s="139"/>
      <c r="L31" s="140"/>
      <c r="M31" s="140"/>
      <c r="N31" s="141"/>
      <c r="O31" s="157">
        <f t="shared" si="0"/>
        <v>0</v>
      </c>
      <c r="P31" s="154"/>
    </row>
    <row r="32" spans="1:16" ht="30" customHeight="1" x14ac:dyDescent="0.3">
      <c r="A32" s="83"/>
      <c r="B32" s="97" t="s">
        <v>67</v>
      </c>
      <c r="C32" s="139"/>
      <c r="D32" s="140"/>
      <c r="E32" s="140"/>
      <c r="F32" s="141"/>
      <c r="G32" s="142"/>
      <c r="H32" s="140"/>
      <c r="I32" s="140"/>
      <c r="J32" s="143"/>
      <c r="K32" s="139"/>
      <c r="L32" s="140"/>
      <c r="M32" s="140"/>
      <c r="N32" s="141"/>
      <c r="O32" s="157">
        <f t="shared" si="0"/>
        <v>0</v>
      </c>
      <c r="P32" s="154"/>
    </row>
    <row r="33" spans="1:16" ht="30" customHeight="1" x14ac:dyDescent="0.3">
      <c r="A33" s="83"/>
      <c r="B33" s="97" t="s">
        <v>68</v>
      </c>
      <c r="C33" s="139"/>
      <c r="D33" s="140"/>
      <c r="E33" s="140"/>
      <c r="F33" s="141"/>
      <c r="G33" s="142"/>
      <c r="H33" s="140"/>
      <c r="I33" s="140"/>
      <c r="J33" s="143"/>
      <c r="K33" s="139"/>
      <c r="L33" s="140"/>
      <c r="M33" s="140"/>
      <c r="N33" s="141"/>
      <c r="O33" s="157">
        <f t="shared" si="0"/>
        <v>0</v>
      </c>
      <c r="P33" s="154"/>
    </row>
    <row r="34" spans="1:16" ht="30" customHeight="1" x14ac:dyDescent="0.3">
      <c r="A34" s="83"/>
      <c r="B34" s="97" t="s">
        <v>69</v>
      </c>
      <c r="C34" s="139"/>
      <c r="D34" s="140"/>
      <c r="E34" s="140"/>
      <c r="F34" s="141"/>
      <c r="G34" s="142"/>
      <c r="H34" s="140"/>
      <c r="I34" s="140"/>
      <c r="J34" s="143"/>
      <c r="K34" s="139"/>
      <c r="L34" s="140"/>
      <c r="M34" s="140"/>
      <c r="N34" s="141"/>
      <c r="O34" s="157">
        <f t="shared" si="0"/>
        <v>0</v>
      </c>
      <c r="P34" s="154"/>
    </row>
    <row r="35" spans="1:16" ht="30" customHeight="1" x14ac:dyDescent="0.3">
      <c r="A35" s="83"/>
      <c r="B35" s="97" t="s">
        <v>70</v>
      </c>
      <c r="C35" s="139"/>
      <c r="D35" s="140"/>
      <c r="E35" s="140"/>
      <c r="F35" s="141"/>
      <c r="G35" s="142"/>
      <c r="H35" s="140"/>
      <c r="I35" s="140"/>
      <c r="J35" s="143"/>
      <c r="K35" s="139"/>
      <c r="L35" s="140"/>
      <c r="M35" s="140"/>
      <c r="N35" s="141"/>
      <c r="O35" s="157">
        <f t="shared" si="0"/>
        <v>0</v>
      </c>
      <c r="P35" s="154"/>
    </row>
    <row r="36" spans="1:16" ht="30" customHeight="1" x14ac:dyDescent="0.3">
      <c r="A36" s="83"/>
      <c r="B36" s="97" t="s">
        <v>71</v>
      </c>
      <c r="C36" s="139"/>
      <c r="D36" s="140"/>
      <c r="E36" s="140"/>
      <c r="F36" s="141"/>
      <c r="G36" s="142"/>
      <c r="H36" s="140"/>
      <c r="I36" s="140"/>
      <c r="J36" s="143"/>
      <c r="K36" s="139"/>
      <c r="L36" s="140"/>
      <c r="M36" s="140"/>
      <c r="N36" s="141"/>
      <c r="O36" s="157">
        <f t="shared" si="0"/>
        <v>0</v>
      </c>
      <c r="P36" s="154"/>
    </row>
    <row r="37" spans="1:16" ht="30" customHeight="1" x14ac:dyDescent="0.3">
      <c r="A37" s="83"/>
      <c r="B37" s="97" t="s">
        <v>72</v>
      </c>
      <c r="C37" s="139"/>
      <c r="D37" s="140"/>
      <c r="E37" s="140"/>
      <c r="F37" s="141"/>
      <c r="G37" s="142"/>
      <c r="H37" s="140"/>
      <c r="I37" s="140"/>
      <c r="J37" s="143"/>
      <c r="K37" s="139"/>
      <c r="L37" s="140"/>
      <c r="M37" s="140"/>
      <c r="N37" s="141"/>
      <c r="O37" s="157">
        <f t="shared" si="0"/>
        <v>0</v>
      </c>
      <c r="P37" s="154"/>
    </row>
    <row r="38" spans="1:16" ht="17.55" customHeight="1" x14ac:dyDescent="0.3">
      <c r="A38" s="83"/>
      <c r="B38" s="97" t="s">
        <v>73</v>
      </c>
      <c r="C38" s="139"/>
      <c r="D38" s="140"/>
      <c r="E38" s="140"/>
      <c r="F38" s="141"/>
      <c r="G38" s="142"/>
      <c r="H38" s="140"/>
      <c r="I38" s="140"/>
      <c r="J38" s="143"/>
      <c r="K38" s="139"/>
      <c r="L38" s="140"/>
      <c r="M38" s="140"/>
      <c r="N38" s="141"/>
      <c r="O38" s="157">
        <f t="shared" si="0"/>
        <v>0</v>
      </c>
      <c r="P38" s="154"/>
    </row>
    <row r="39" spans="1:16" ht="17.55" customHeight="1" x14ac:dyDescent="0.3">
      <c r="A39" s="279" t="s">
        <v>74</v>
      </c>
      <c r="B39" s="267" t="s">
        <v>104</v>
      </c>
      <c r="C39" s="268"/>
      <c r="D39" s="269"/>
      <c r="E39" s="269"/>
      <c r="F39" s="270">
        <f>SUBTOTAL(9,F40:F41)</f>
        <v>0</v>
      </c>
      <c r="G39" s="271"/>
      <c r="H39" s="269"/>
      <c r="I39" s="269"/>
      <c r="J39" s="272">
        <f>SUBTOTAL(9,J40:J41)</f>
        <v>0</v>
      </c>
      <c r="K39" s="268"/>
      <c r="L39" s="269"/>
      <c r="M39" s="269"/>
      <c r="N39" s="270">
        <f>SUBTOTAL(9,N40:N41)</f>
        <v>0</v>
      </c>
      <c r="O39" s="273">
        <f t="shared" si="0"/>
        <v>0</v>
      </c>
      <c r="P39" s="274" t="str">
        <f>IFERROR(AVERAGE(P40:P41),"")</f>
        <v/>
      </c>
    </row>
    <row r="40" spans="1:16" ht="64.5" customHeight="1" x14ac:dyDescent="0.3">
      <c r="A40" s="83"/>
      <c r="B40" s="97" t="s">
        <v>75</v>
      </c>
      <c r="C40" s="139"/>
      <c r="D40" s="140"/>
      <c r="E40" s="140"/>
      <c r="F40" s="141"/>
      <c r="G40" s="142"/>
      <c r="H40" s="140"/>
      <c r="I40" s="140"/>
      <c r="J40" s="143"/>
      <c r="K40" s="139"/>
      <c r="L40" s="140"/>
      <c r="M40" s="140"/>
      <c r="N40" s="141"/>
      <c r="O40" s="157">
        <f t="shared" si="0"/>
        <v>0</v>
      </c>
      <c r="P40" s="154"/>
    </row>
    <row r="41" spans="1:16" ht="17.55" customHeight="1" x14ac:dyDescent="0.3">
      <c r="A41" s="83"/>
      <c r="B41" s="97" t="s">
        <v>76</v>
      </c>
      <c r="C41" s="139"/>
      <c r="D41" s="140"/>
      <c r="E41" s="140"/>
      <c r="F41" s="141"/>
      <c r="G41" s="142"/>
      <c r="H41" s="140"/>
      <c r="I41" s="140"/>
      <c r="J41" s="143"/>
      <c r="K41" s="139"/>
      <c r="L41" s="140"/>
      <c r="M41" s="140"/>
      <c r="N41" s="141"/>
      <c r="O41" s="157">
        <f t="shared" si="0"/>
        <v>0</v>
      </c>
      <c r="P41" s="154"/>
    </row>
    <row r="42" spans="1:16" ht="17.55" customHeight="1" x14ac:dyDescent="0.3">
      <c r="A42" s="266" t="s">
        <v>6</v>
      </c>
      <c r="B42" s="267" t="s">
        <v>77</v>
      </c>
      <c r="C42" s="268"/>
      <c r="D42" s="269"/>
      <c r="E42" s="269"/>
      <c r="F42" s="270"/>
      <c r="G42" s="271"/>
      <c r="H42" s="269"/>
      <c r="I42" s="269"/>
      <c r="J42" s="272"/>
      <c r="K42" s="268"/>
      <c r="L42" s="269"/>
      <c r="M42" s="269"/>
      <c r="N42" s="270"/>
      <c r="O42" s="273">
        <f t="shared" si="0"/>
        <v>0</v>
      </c>
      <c r="P42" s="274"/>
    </row>
    <row r="43" spans="1:16" ht="34.5" customHeight="1" x14ac:dyDescent="0.3">
      <c r="A43" s="266" t="s">
        <v>7</v>
      </c>
      <c r="B43" s="267" t="s">
        <v>78</v>
      </c>
      <c r="C43" s="268"/>
      <c r="D43" s="269"/>
      <c r="E43" s="269"/>
      <c r="F43" s="270"/>
      <c r="G43" s="271"/>
      <c r="H43" s="269"/>
      <c r="I43" s="269"/>
      <c r="J43" s="272"/>
      <c r="K43" s="268"/>
      <c r="L43" s="269"/>
      <c r="M43" s="269"/>
      <c r="N43" s="270"/>
      <c r="O43" s="273">
        <f t="shared" si="0"/>
        <v>0</v>
      </c>
      <c r="P43" s="274"/>
    </row>
    <row r="44" spans="1:16" s="134" customFormat="1" ht="30" customHeight="1" x14ac:dyDescent="0.3">
      <c r="A44" s="92" t="s">
        <v>18</v>
      </c>
      <c r="B44" s="99" t="s">
        <v>126</v>
      </c>
      <c r="C44" s="144"/>
      <c r="D44" s="145"/>
      <c r="E44" s="145"/>
      <c r="F44" s="146">
        <f>SUBTOTAL(9,F45:F45)</f>
        <v>0</v>
      </c>
      <c r="G44" s="147"/>
      <c r="H44" s="145"/>
      <c r="I44" s="145"/>
      <c r="J44" s="146">
        <f>SUBTOTAL(9,J45:J45)</f>
        <v>0</v>
      </c>
      <c r="K44" s="144"/>
      <c r="L44" s="145"/>
      <c r="M44" s="145"/>
      <c r="N44" s="146">
        <f>SUBTOTAL(9,N45:N45)</f>
        <v>0</v>
      </c>
      <c r="O44" s="146">
        <f t="shared" si="0"/>
        <v>0</v>
      </c>
      <c r="P44" s="153" t="str">
        <f>IFERROR(AVERAGE(P45:P45),"")</f>
        <v/>
      </c>
    </row>
    <row r="45" spans="1:16" ht="31.5" customHeight="1" x14ac:dyDescent="0.3">
      <c r="A45" s="266" t="s">
        <v>24</v>
      </c>
      <c r="B45" s="267" t="s">
        <v>80</v>
      </c>
      <c r="C45" s="268"/>
      <c r="D45" s="269"/>
      <c r="E45" s="269"/>
      <c r="F45" s="270"/>
      <c r="G45" s="271"/>
      <c r="H45" s="269"/>
      <c r="I45" s="269"/>
      <c r="J45" s="272"/>
      <c r="K45" s="268"/>
      <c r="L45" s="269"/>
      <c r="M45" s="269"/>
      <c r="N45" s="270"/>
      <c r="O45" s="273">
        <f t="shared" si="0"/>
        <v>0</v>
      </c>
      <c r="P45" s="278"/>
    </row>
    <row r="46" spans="1:16" s="134" customFormat="1" ht="30.75" customHeight="1" x14ac:dyDescent="0.3">
      <c r="A46" s="100" t="s">
        <v>81</v>
      </c>
      <c r="B46" s="99" t="s">
        <v>82</v>
      </c>
      <c r="C46" s="144"/>
      <c r="D46" s="145"/>
      <c r="E46" s="145"/>
      <c r="F46" s="146">
        <f>SUBTOTAL(9,F47:F50)</f>
        <v>0</v>
      </c>
      <c r="G46" s="147"/>
      <c r="H46" s="145"/>
      <c r="I46" s="145"/>
      <c r="J46" s="146">
        <f>SUBTOTAL(9,J47:J50)</f>
        <v>0</v>
      </c>
      <c r="K46" s="144"/>
      <c r="L46" s="145"/>
      <c r="M46" s="145"/>
      <c r="N46" s="146">
        <f>SUBTOTAL(9,N47:N50)</f>
        <v>0</v>
      </c>
      <c r="O46" s="146">
        <f t="shared" si="0"/>
        <v>0</v>
      </c>
      <c r="P46" s="188" t="str">
        <f>IFERROR(AVERAGE(P47:P50),"")</f>
        <v/>
      </c>
    </row>
    <row r="47" spans="1:16" ht="17.55" customHeight="1" x14ac:dyDescent="0.3">
      <c r="A47" s="266" t="s">
        <v>9</v>
      </c>
      <c r="B47" s="267" t="s">
        <v>83</v>
      </c>
      <c r="C47" s="268"/>
      <c r="D47" s="269"/>
      <c r="E47" s="269"/>
      <c r="F47" s="270"/>
      <c r="G47" s="271"/>
      <c r="H47" s="269"/>
      <c r="I47" s="269"/>
      <c r="J47" s="272"/>
      <c r="K47" s="268"/>
      <c r="L47" s="269"/>
      <c r="M47" s="269"/>
      <c r="N47" s="270"/>
      <c r="O47" s="273">
        <f t="shared" si="0"/>
        <v>0</v>
      </c>
      <c r="P47" s="274"/>
    </row>
    <row r="48" spans="1:16" ht="17.55" customHeight="1" x14ac:dyDescent="0.3">
      <c r="A48" s="266" t="s">
        <v>39</v>
      </c>
      <c r="B48" s="267" t="s">
        <v>84</v>
      </c>
      <c r="C48" s="268"/>
      <c r="D48" s="269"/>
      <c r="E48" s="269"/>
      <c r="F48" s="270"/>
      <c r="G48" s="271"/>
      <c r="H48" s="269"/>
      <c r="I48" s="269"/>
      <c r="J48" s="272"/>
      <c r="K48" s="268"/>
      <c r="L48" s="269"/>
      <c r="M48" s="269"/>
      <c r="N48" s="270"/>
      <c r="O48" s="273">
        <f t="shared" si="0"/>
        <v>0</v>
      </c>
      <c r="P48" s="274"/>
    </row>
    <row r="49" spans="1:16" ht="17.55" customHeight="1" x14ac:dyDescent="0.3">
      <c r="A49" s="266" t="s">
        <v>85</v>
      </c>
      <c r="B49" s="267" t="s">
        <v>86</v>
      </c>
      <c r="C49" s="268"/>
      <c r="D49" s="269"/>
      <c r="E49" s="269"/>
      <c r="F49" s="270"/>
      <c r="G49" s="271"/>
      <c r="H49" s="269"/>
      <c r="I49" s="269"/>
      <c r="J49" s="272"/>
      <c r="K49" s="268"/>
      <c r="L49" s="269"/>
      <c r="M49" s="269"/>
      <c r="N49" s="270"/>
      <c r="O49" s="273">
        <f t="shared" si="0"/>
        <v>0</v>
      </c>
      <c r="P49" s="274"/>
    </row>
    <row r="50" spans="1:16" ht="17.55" customHeight="1" thickBot="1" x14ac:dyDescent="0.35">
      <c r="A50" s="280" t="s">
        <v>87</v>
      </c>
      <c r="B50" s="281" t="s">
        <v>88</v>
      </c>
      <c r="C50" s="282"/>
      <c r="D50" s="283"/>
      <c r="E50" s="283"/>
      <c r="F50" s="275"/>
      <c r="G50" s="284"/>
      <c r="H50" s="283"/>
      <c r="I50" s="283"/>
      <c r="J50" s="276"/>
      <c r="K50" s="282"/>
      <c r="L50" s="283"/>
      <c r="M50" s="283"/>
      <c r="N50" s="275"/>
      <c r="O50" s="277">
        <f t="shared" si="0"/>
        <v>0</v>
      </c>
      <c r="P50" s="278"/>
    </row>
    <row r="51" spans="1:16" s="134" customFormat="1" ht="17.55" customHeight="1" thickBot="1" x14ac:dyDescent="0.35">
      <c r="A51" s="158"/>
      <c r="B51" s="159" t="s">
        <v>89</v>
      </c>
      <c r="C51" s="160"/>
      <c r="D51" s="161"/>
      <c r="E51" s="161"/>
      <c r="F51" s="162">
        <f>SUBTOTAL(9,F13:F50)</f>
        <v>0</v>
      </c>
      <c r="G51" s="163"/>
      <c r="H51" s="161"/>
      <c r="I51" s="161"/>
      <c r="J51" s="162">
        <f>SUBTOTAL(9,J13:J50)</f>
        <v>0</v>
      </c>
      <c r="K51" s="160"/>
      <c r="L51" s="161"/>
      <c r="M51" s="161"/>
      <c r="N51" s="162">
        <f>SUBTOTAL(9,N13:N50)</f>
        <v>0</v>
      </c>
      <c r="O51" s="164">
        <f t="shared" si="0"/>
        <v>0</v>
      </c>
      <c r="P51" s="165" t="str">
        <f>IFERROR(AVERAGE(P46,P44,P26,P13),"")</f>
        <v/>
      </c>
    </row>
  </sheetData>
  <mergeCells count="3">
    <mergeCell ref="K11:N11"/>
    <mergeCell ref="G11:J11"/>
    <mergeCell ref="C11:F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opLeftCell="A8" workbookViewId="0">
      <selection activeCell="C14" sqref="C14"/>
    </sheetView>
  </sheetViews>
  <sheetFormatPr defaultColWidth="11.44140625" defaultRowHeight="14.4" x14ac:dyDescent="0.3"/>
  <cols>
    <col min="1" max="1" width="15.6640625" customWidth="1"/>
    <col min="2" max="2" width="61.44140625" customWidth="1"/>
    <col min="6" max="6" width="12.77734375" customWidth="1"/>
    <col min="7" max="7" width="15.77734375" customWidth="1"/>
    <col min="8" max="8" width="33.88671875" customWidth="1"/>
  </cols>
  <sheetData>
    <row r="1" spans="1:25" x14ac:dyDescent="0.3">
      <c r="A1" s="29" t="s">
        <v>96</v>
      </c>
      <c r="B1" s="30">
        <f>'Fiche Synthétique '!B4</f>
        <v>0</v>
      </c>
      <c r="C1" s="30"/>
      <c r="D1" s="36"/>
      <c r="E1" s="36"/>
      <c r="F1" s="38"/>
      <c r="G1" s="27"/>
      <c r="H1" s="27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9"/>
      <c r="Y1" s="35"/>
    </row>
    <row r="2" spans="1:25" ht="18" x14ac:dyDescent="0.35">
      <c r="A2" s="31" t="s">
        <v>105</v>
      </c>
      <c r="B2" s="32"/>
      <c r="C2" s="32"/>
      <c r="D2" s="36"/>
      <c r="E2" s="36"/>
      <c r="F2" s="38"/>
      <c r="G2" s="27"/>
      <c r="H2" s="27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9"/>
      <c r="Y2" s="35"/>
    </row>
    <row r="3" spans="1:25" x14ac:dyDescent="0.3">
      <c r="A3" s="29" t="s">
        <v>98</v>
      </c>
      <c r="B3" s="32">
        <f>'Fiche Synthétique '!B10</f>
        <v>0</v>
      </c>
      <c r="C3" s="32"/>
      <c r="D3" s="36"/>
      <c r="E3" s="36"/>
      <c r="F3" s="38"/>
      <c r="G3" s="28"/>
      <c r="H3" s="27"/>
      <c r="I3" s="2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9"/>
      <c r="Y3" s="35"/>
    </row>
    <row r="4" spans="1:25" x14ac:dyDescent="0.3">
      <c r="A4" s="29" t="s">
        <v>99</v>
      </c>
      <c r="B4" s="32">
        <f>'Fiche Synthétique '!B12</f>
        <v>0</v>
      </c>
      <c r="C4" s="32"/>
      <c r="D4" s="36"/>
      <c r="E4" s="36"/>
      <c r="F4" s="38"/>
      <c r="G4" s="28"/>
      <c r="H4" s="27"/>
      <c r="I4" s="2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9"/>
      <c r="Y4" s="35"/>
    </row>
    <row r="5" spans="1:25" x14ac:dyDescent="0.3">
      <c r="A5" s="29" t="s">
        <v>100</v>
      </c>
      <c r="B5" s="33">
        <f>'Fiche Synthétique '!B16</f>
        <v>0</v>
      </c>
      <c r="C5" s="33"/>
      <c r="D5" s="36"/>
      <c r="E5" s="36"/>
      <c r="F5" s="38"/>
      <c r="G5" s="28"/>
      <c r="H5" s="27"/>
      <c r="I5" s="2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9"/>
      <c r="Y5" s="35"/>
    </row>
    <row r="6" spans="1:25" x14ac:dyDescent="0.3">
      <c r="A6" s="29" t="s">
        <v>101</v>
      </c>
      <c r="B6" s="33">
        <f>'Fiche Synthétique '!B17</f>
        <v>0</v>
      </c>
      <c r="C6" s="33"/>
      <c r="D6" s="36"/>
      <c r="E6" s="36"/>
      <c r="F6" s="38"/>
      <c r="G6" s="28"/>
      <c r="H6" s="27"/>
      <c r="I6" s="2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9"/>
      <c r="Y6" s="35"/>
    </row>
    <row r="7" spans="1:25" ht="15" thickBot="1" x14ac:dyDescent="0.35"/>
    <row r="8" spans="1:25" ht="43.8" thickBot="1" x14ac:dyDescent="0.35">
      <c r="A8" s="121" t="s">
        <v>11</v>
      </c>
      <c r="B8" s="122" t="s">
        <v>12</v>
      </c>
      <c r="C8" s="123" t="s">
        <v>37</v>
      </c>
      <c r="D8" s="124" t="s">
        <v>36</v>
      </c>
      <c r="E8" s="125" t="s">
        <v>38</v>
      </c>
      <c r="F8" s="128" t="s">
        <v>132</v>
      </c>
      <c r="G8" s="126" t="s">
        <v>49</v>
      </c>
      <c r="H8" s="20"/>
    </row>
    <row r="9" spans="1:25" x14ac:dyDescent="0.3">
      <c r="A9" s="116" t="s">
        <v>0</v>
      </c>
      <c r="B9" s="117" t="s">
        <v>13</v>
      </c>
      <c r="C9" s="118">
        <f>SUBTOTAL(9,C10:C13)</f>
        <v>0</v>
      </c>
      <c r="D9" s="119">
        <f t="shared" ref="D9:F9" si="0">SUBTOTAL(9,D10:D13)</f>
        <v>0</v>
      </c>
      <c r="E9" s="120">
        <f t="shared" si="0"/>
        <v>0</v>
      </c>
      <c r="F9" s="120">
        <f t="shared" si="0"/>
        <v>0</v>
      </c>
      <c r="G9" s="152">
        <f>IFERROR(AVERAGE(G10:G13),"")</f>
        <v>0</v>
      </c>
    </row>
    <row r="10" spans="1:25" x14ac:dyDescent="0.3">
      <c r="A10" s="255" t="s">
        <v>1</v>
      </c>
      <c r="B10" s="256" t="s">
        <v>14</v>
      </c>
      <c r="C10" s="257">
        <f>Budget!F14</f>
        <v>0</v>
      </c>
      <c r="D10" s="258">
        <f>Budget!J14</f>
        <v>0</v>
      </c>
      <c r="E10" s="259">
        <f>Budget!N14</f>
        <v>0</v>
      </c>
      <c r="F10" s="260">
        <f t="shared" ref="F10:F31" si="1">C10+D10+E10</f>
        <v>0</v>
      </c>
      <c r="G10" s="261">
        <f>Budget!P14</f>
        <v>0</v>
      </c>
    </row>
    <row r="11" spans="1:25" x14ac:dyDescent="0.3">
      <c r="A11" s="255" t="s">
        <v>2</v>
      </c>
      <c r="B11" s="256" t="s">
        <v>109</v>
      </c>
      <c r="C11" s="257">
        <f>Budget!F17</f>
        <v>0</v>
      </c>
      <c r="D11" s="258">
        <f>Budget!J17</f>
        <v>0</v>
      </c>
      <c r="E11" s="259">
        <f>Budget!N17</f>
        <v>0</v>
      </c>
      <c r="F11" s="260">
        <f t="shared" si="1"/>
        <v>0</v>
      </c>
      <c r="G11" s="261">
        <f>Budget!P17</f>
        <v>0</v>
      </c>
    </row>
    <row r="12" spans="1:25" s="25" customFormat="1" x14ac:dyDescent="0.3">
      <c r="A12" s="255" t="s">
        <v>3</v>
      </c>
      <c r="B12" s="256" t="s">
        <v>110</v>
      </c>
      <c r="C12" s="257">
        <f>Budget!F20</f>
        <v>0</v>
      </c>
      <c r="D12" s="258">
        <f>Budget!J20</f>
        <v>0</v>
      </c>
      <c r="E12" s="259">
        <f>Budget!N20</f>
        <v>0</v>
      </c>
      <c r="F12" s="260">
        <f t="shared" si="1"/>
        <v>0</v>
      </c>
      <c r="G12" s="261">
        <f>Budget!P20</f>
        <v>0</v>
      </c>
    </row>
    <row r="13" spans="1:25" x14ac:dyDescent="0.3">
      <c r="A13" s="255" t="s">
        <v>111</v>
      </c>
      <c r="B13" s="256" t="s">
        <v>15</v>
      </c>
      <c r="C13" s="257">
        <f>Budget!F23</f>
        <v>0</v>
      </c>
      <c r="D13" s="258">
        <f>Budget!J23</f>
        <v>0</v>
      </c>
      <c r="E13" s="259">
        <f>Budget!N23</f>
        <v>0</v>
      </c>
      <c r="F13" s="260">
        <f t="shared" si="1"/>
        <v>0</v>
      </c>
      <c r="G13" s="262">
        <f>Budget!P23</f>
        <v>0</v>
      </c>
    </row>
    <row r="14" spans="1:25" ht="14.4" customHeight="1" x14ac:dyDescent="0.3">
      <c r="A14" s="1" t="s">
        <v>4</v>
      </c>
      <c r="B14" s="102" t="s">
        <v>16</v>
      </c>
      <c r="C14" s="118">
        <f>SUBTOTAL(9,C15:C24)</f>
        <v>0</v>
      </c>
      <c r="D14" s="119">
        <f t="shared" ref="D14:F14" si="2">SUBTOTAL(9,D15:D24)</f>
        <v>0</v>
      </c>
      <c r="E14" s="120">
        <f t="shared" si="2"/>
        <v>0</v>
      </c>
      <c r="F14" s="120">
        <f t="shared" si="2"/>
        <v>0</v>
      </c>
      <c r="G14" s="188">
        <f>IFERROR(AVERAGE(G15:G24),"")</f>
        <v>0</v>
      </c>
    </row>
    <row r="15" spans="1:25" x14ac:dyDescent="0.3">
      <c r="A15" s="255" t="s">
        <v>5</v>
      </c>
      <c r="B15" s="256" t="s">
        <v>62</v>
      </c>
      <c r="C15" s="257">
        <f>Budget!F27</f>
        <v>0</v>
      </c>
      <c r="D15" s="258">
        <f>Budget!J27</f>
        <v>0</v>
      </c>
      <c r="E15" s="259">
        <f>Budget!N27</f>
        <v>0</v>
      </c>
      <c r="F15" s="260">
        <f t="shared" si="1"/>
        <v>0</v>
      </c>
      <c r="G15" s="262">
        <f>IFERROR(AVERAGE(G16:G21),"")</f>
        <v>0</v>
      </c>
    </row>
    <row r="16" spans="1:25" s="25" customFormat="1" x14ac:dyDescent="0.3">
      <c r="A16" s="3"/>
      <c r="B16" s="103" t="s">
        <v>112</v>
      </c>
      <c r="C16" s="114"/>
      <c r="D16" s="4"/>
      <c r="E16" s="115"/>
      <c r="F16" s="129">
        <f t="shared" si="1"/>
        <v>0</v>
      </c>
      <c r="G16" s="127">
        <v>0</v>
      </c>
    </row>
    <row r="17" spans="1:7" s="25" customFormat="1" x14ac:dyDescent="0.3">
      <c r="A17" s="3"/>
      <c r="B17" s="103" t="s">
        <v>113</v>
      </c>
      <c r="C17" s="114"/>
      <c r="D17" s="4"/>
      <c r="E17" s="115"/>
      <c r="F17" s="129">
        <f t="shared" si="1"/>
        <v>0</v>
      </c>
      <c r="G17" s="127">
        <v>0</v>
      </c>
    </row>
    <row r="18" spans="1:7" s="25" customFormat="1" x14ac:dyDescent="0.3">
      <c r="A18" s="3"/>
      <c r="B18" s="103" t="s">
        <v>65</v>
      </c>
      <c r="C18" s="114"/>
      <c r="D18" s="4"/>
      <c r="E18" s="115"/>
      <c r="F18" s="129">
        <f t="shared" si="1"/>
        <v>0</v>
      </c>
      <c r="G18" s="127">
        <v>0</v>
      </c>
    </row>
    <row r="19" spans="1:7" s="25" customFormat="1" x14ac:dyDescent="0.3">
      <c r="A19" s="3"/>
      <c r="B19" s="103" t="s">
        <v>114</v>
      </c>
      <c r="C19" s="114"/>
      <c r="D19" s="4"/>
      <c r="E19" s="115"/>
      <c r="F19" s="129">
        <f t="shared" si="1"/>
        <v>0</v>
      </c>
      <c r="G19" s="127">
        <v>0</v>
      </c>
    </row>
    <row r="20" spans="1:7" s="25" customFormat="1" x14ac:dyDescent="0.3">
      <c r="A20" s="3"/>
      <c r="B20" s="103" t="s">
        <v>51</v>
      </c>
      <c r="C20" s="114"/>
      <c r="D20" s="4"/>
      <c r="E20" s="115"/>
      <c r="F20" s="129">
        <f t="shared" si="1"/>
        <v>0</v>
      </c>
      <c r="G20" s="127">
        <v>0</v>
      </c>
    </row>
    <row r="21" spans="1:7" s="25" customFormat="1" x14ac:dyDescent="0.3">
      <c r="A21" s="3"/>
      <c r="B21" s="103" t="s">
        <v>26</v>
      </c>
      <c r="C21" s="114"/>
      <c r="D21" s="4"/>
      <c r="E21" s="115"/>
      <c r="F21" s="129">
        <f t="shared" si="1"/>
        <v>0</v>
      </c>
      <c r="G21" s="127">
        <v>0</v>
      </c>
    </row>
    <row r="22" spans="1:7" x14ac:dyDescent="0.3">
      <c r="A22" s="255" t="s">
        <v>17</v>
      </c>
      <c r="B22" s="256" t="s">
        <v>103</v>
      </c>
      <c r="C22" s="257">
        <f>Budget!F39</f>
        <v>0</v>
      </c>
      <c r="D22" s="258">
        <f>Budget!J39</f>
        <v>0</v>
      </c>
      <c r="E22" s="259">
        <f>Budget!N39</f>
        <v>0</v>
      </c>
      <c r="F22" s="260">
        <f t="shared" si="1"/>
        <v>0</v>
      </c>
      <c r="G22" s="261">
        <f>Budget!O39</f>
        <v>0</v>
      </c>
    </row>
    <row r="23" spans="1:7" s="25" customFormat="1" x14ac:dyDescent="0.3">
      <c r="A23" s="255" t="s">
        <v>6</v>
      </c>
      <c r="B23" s="256" t="s">
        <v>77</v>
      </c>
      <c r="C23" s="257">
        <f>Budget!F42</f>
        <v>0</v>
      </c>
      <c r="D23" s="258">
        <f>Budget!J42</f>
        <v>0</v>
      </c>
      <c r="E23" s="259">
        <f>Budget!N42</f>
        <v>0</v>
      </c>
      <c r="F23" s="260">
        <f t="shared" si="1"/>
        <v>0</v>
      </c>
      <c r="G23" s="261">
        <f>Budget!O42</f>
        <v>0</v>
      </c>
    </row>
    <row r="24" spans="1:7" s="25" customFormat="1" x14ac:dyDescent="0.3">
      <c r="A24" s="255" t="s">
        <v>7</v>
      </c>
      <c r="B24" s="256" t="s">
        <v>78</v>
      </c>
      <c r="C24" s="257">
        <f>Budget!F43</f>
        <v>0</v>
      </c>
      <c r="D24" s="258">
        <f>Budget!J43</f>
        <v>0</v>
      </c>
      <c r="E24" s="259">
        <f>Budget!N43</f>
        <v>0</v>
      </c>
      <c r="F24" s="260">
        <f t="shared" si="1"/>
        <v>0</v>
      </c>
      <c r="G24" s="261">
        <f>Budget!O43</f>
        <v>0</v>
      </c>
    </row>
    <row r="25" spans="1:7" x14ac:dyDescent="0.3">
      <c r="A25" s="1" t="s">
        <v>18</v>
      </c>
      <c r="B25" s="102" t="s">
        <v>19</v>
      </c>
      <c r="C25" s="112">
        <f>SUBTOTAL(9,C26)</f>
        <v>0</v>
      </c>
      <c r="D25" s="2">
        <f t="shared" ref="D25:F25" si="3">SUBTOTAL(9,D26)</f>
        <v>0</v>
      </c>
      <c r="E25" s="113">
        <f t="shared" si="3"/>
        <v>0</v>
      </c>
      <c r="F25" s="113">
        <f t="shared" si="3"/>
        <v>0</v>
      </c>
      <c r="G25" s="188">
        <f>IFERROR(AVERAGE(G26:G26),"")</f>
        <v>0</v>
      </c>
    </row>
    <row r="26" spans="1:7" x14ac:dyDescent="0.3">
      <c r="A26" s="255" t="s">
        <v>24</v>
      </c>
      <c r="B26" s="256" t="s">
        <v>80</v>
      </c>
      <c r="C26" s="257">
        <f>Budget!F45</f>
        <v>0</v>
      </c>
      <c r="D26" s="258">
        <f>Budget!J45</f>
        <v>0</v>
      </c>
      <c r="E26" s="259">
        <f>Budget!N45</f>
        <v>0</v>
      </c>
      <c r="F26" s="260">
        <f t="shared" si="1"/>
        <v>0</v>
      </c>
      <c r="G26" s="262">
        <f>Budget!O45</f>
        <v>0</v>
      </c>
    </row>
    <row r="27" spans="1:7" x14ac:dyDescent="0.3">
      <c r="A27" s="1" t="s">
        <v>8</v>
      </c>
      <c r="B27" s="102" t="s">
        <v>20</v>
      </c>
      <c r="C27" s="118">
        <f>SUBTOTAL(9,C28:C31)</f>
        <v>0</v>
      </c>
      <c r="D27" s="119">
        <f t="shared" ref="D27" si="4">SUBTOTAL(9,D28:D31)</f>
        <v>0</v>
      </c>
      <c r="E27" s="120">
        <f t="shared" ref="E27:F27" si="5">SUBTOTAL(9,E28:E31)</f>
        <v>0</v>
      </c>
      <c r="F27" s="120">
        <f t="shared" si="5"/>
        <v>0</v>
      </c>
      <c r="G27" s="188">
        <f>IFERROR(AVERAGE(G28:G31),"")</f>
        <v>0</v>
      </c>
    </row>
    <row r="28" spans="1:7" x14ac:dyDescent="0.3">
      <c r="A28" s="255" t="s">
        <v>9</v>
      </c>
      <c r="B28" s="256" t="s">
        <v>21</v>
      </c>
      <c r="C28" s="257">
        <f>Budget!F47</f>
        <v>0</v>
      </c>
      <c r="D28" s="258">
        <f>Budget!J47</f>
        <v>0</v>
      </c>
      <c r="E28" s="259">
        <f>Budget!N47</f>
        <v>0</v>
      </c>
      <c r="F28" s="260">
        <f t="shared" si="1"/>
        <v>0</v>
      </c>
      <c r="G28" s="261">
        <f>Budget!O47</f>
        <v>0</v>
      </c>
    </row>
    <row r="29" spans="1:7" x14ac:dyDescent="0.3">
      <c r="A29" s="255" t="s">
        <v>39</v>
      </c>
      <c r="B29" s="256" t="s">
        <v>22</v>
      </c>
      <c r="C29" s="257">
        <f>Budget!F48</f>
        <v>0</v>
      </c>
      <c r="D29" s="258">
        <f>Budget!J48</f>
        <v>0</v>
      </c>
      <c r="E29" s="259">
        <f>Budget!N48</f>
        <v>0</v>
      </c>
      <c r="F29" s="260">
        <f t="shared" si="1"/>
        <v>0</v>
      </c>
      <c r="G29" s="261">
        <f>Budget!O48</f>
        <v>0</v>
      </c>
    </row>
    <row r="30" spans="1:7" x14ac:dyDescent="0.3">
      <c r="A30" s="255" t="s">
        <v>85</v>
      </c>
      <c r="B30" s="256" t="s">
        <v>25</v>
      </c>
      <c r="C30" s="257">
        <f>Budget!F49</f>
        <v>0</v>
      </c>
      <c r="D30" s="258">
        <f>Budget!J49</f>
        <v>0</v>
      </c>
      <c r="E30" s="259">
        <f>Budget!N49</f>
        <v>0</v>
      </c>
      <c r="F30" s="260">
        <f t="shared" si="1"/>
        <v>0</v>
      </c>
      <c r="G30" s="261">
        <f>Budget!O49</f>
        <v>0</v>
      </c>
    </row>
    <row r="31" spans="1:7" ht="15" thickBot="1" x14ac:dyDescent="0.35">
      <c r="A31" s="263" t="s">
        <v>125</v>
      </c>
      <c r="B31" s="264" t="s">
        <v>23</v>
      </c>
      <c r="C31" s="257">
        <f>Budget!F50</f>
        <v>0</v>
      </c>
      <c r="D31" s="258">
        <f>Budget!J50</f>
        <v>0</v>
      </c>
      <c r="E31" s="259">
        <f>Budget!N50</f>
        <v>0</v>
      </c>
      <c r="F31" s="265">
        <f t="shared" si="1"/>
        <v>0</v>
      </c>
      <c r="G31" s="262">
        <f>Budget!O50</f>
        <v>0</v>
      </c>
    </row>
    <row r="32" spans="1:7" ht="15" thickBot="1" x14ac:dyDescent="0.35">
      <c r="A32" s="166"/>
      <c r="B32" s="167" t="s">
        <v>10</v>
      </c>
      <c r="C32" s="168">
        <f t="shared" ref="C32:E32" si="6">SUBTOTAL(9,C9:C31)</f>
        <v>0</v>
      </c>
      <c r="D32" s="169">
        <f t="shared" si="6"/>
        <v>0</v>
      </c>
      <c r="E32" s="170">
        <f t="shared" si="6"/>
        <v>0</v>
      </c>
      <c r="F32" s="171">
        <f>SUBTOTAL(9,F10:F31)</f>
        <v>0</v>
      </c>
      <c r="G32" s="172">
        <f>IFERROR(AVERAGE(G27,G25,G14,G9),"")</f>
        <v>0</v>
      </c>
    </row>
  </sheetData>
  <conditionalFormatting sqref="A22:A24">
    <cfRule type="duplicateValues" dxfId="31" priority="19"/>
    <cfRule type="duplicateValues" dxfId="30" priority="20"/>
  </conditionalFormatting>
  <conditionalFormatting sqref="A25">
    <cfRule type="duplicateValues" dxfId="29" priority="15"/>
    <cfRule type="duplicateValues" dxfId="28" priority="16"/>
  </conditionalFormatting>
  <conditionalFormatting sqref="A26">
    <cfRule type="duplicateValues" dxfId="27" priority="13"/>
    <cfRule type="duplicateValues" dxfId="26" priority="14"/>
  </conditionalFormatting>
  <conditionalFormatting sqref="A27">
    <cfRule type="duplicateValues" dxfId="25" priority="11"/>
    <cfRule type="duplicateValues" dxfId="24" priority="12"/>
  </conditionalFormatting>
  <conditionalFormatting sqref="A28:A30">
    <cfRule type="duplicateValues" dxfId="23" priority="9"/>
    <cfRule type="duplicateValues" dxfId="22" priority="10"/>
  </conditionalFormatting>
  <conditionalFormatting sqref="A32 A8:A14 A16:A21">
    <cfRule type="duplicateValues" dxfId="21" priority="36"/>
    <cfRule type="duplicateValues" dxfId="20" priority="37"/>
  </conditionalFormatting>
  <conditionalFormatting sqref="A31">
    <cfRule type="duplicateValues" dxfId="19" priority="122"/>
    <cfRule type="duplicateValues" dxfId="18" priority="123"/>
  </conditionalFormatting>
  <conditionalFormatting sqref="A15">
    <cfRule type="duplicateValues" dxfId="17" priority="1"/>
    <cfRule type="duplicateValues" dxfId="16" priority="2"/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E1" zoomScale="82" zoomScaleNormal="82" workbookViewId="0">
      <selection activeCell="F15" sqref="F15"/>
    </sheetView>
  </sheetViews>
  <sheetFormatPr defaultColWidth="10.88671875" defaultRowHeight="14.4" x14ac:dyDescent="0.3"/>
  <cols>
    <col min="1" max="1" width="19.5546875" bestFit="1" customWidth="1"/>
    <col min="2" max="2" width="43" bestFit="1" customWidth="1"/>
    <col min="3" max="5" width="13.109375" customWidth="1"/>
    <col min="6" max="6" width="13.109375" style="175" customWidth="1"/>
    <col min="7" max="9" width="13.109375" customWidth="1"/>
    <col min="10" max="10" width="13.109375" style="175" customWidth="1"/>
    <col min="11" max="13" width="13.109375" customWidth="1"/>
    <col min="14" max="15" width="13.109375" style="175" customWidth="1"/>
    <col min="16" max="16" width="13.109375" customWidth="1"/>
    <col min="17" max="17" width="13.109375" style="175" customWidth="1"/>
    <col min="18" max="18" width="13.109375" style="25" customWidth="1"/>
    <col min="19" max="19" width="13.109375" style="175" customWidth="1"/>
    <col min="21" max="21" width="38.21875" bestFit="1" customWidth="1"/>
  </cols>
  <sheetData>
    <row r="1" spans="1:21" x14ac:dyDescent="0.3">
      <c r="A1" s="29" t="s">
        <v>96</v>
      </c>
      <c r="B1" s="30">
        <f>'Fiche Synthétique '!B4</f>
        <v>0</v>
      </c>
    </row>
    <row r="2" spans="1:21" s="25" customFormat="1" ht="18" x14ac:dyDescent="0.35">
      <c r="A2" s="31" t="s">
        <v>107</v>
      </c>
      <c r="B2" s="32"/>
      <c r="F2" s="175"/>
      <c r="J2" s="175"/>
      <c r="N2" s="175"/>
      <c r="O2" s="175"/>
      <c r="Q2" s="175"/>
      <c r="S2" s="175"/>
    </row>
    <row r="3" spans="1:21" s="25" customFormat="1" x14ac:dyDescent="0.3">
      <c r="A3" s="29" t="s">
        <v>98</v>
      </c>
      <c r="B3" s="32">
        <f>'Fiche Synthétique '!B10</f>
        <v>0</v>
      </c>
      <c r="F3" s="175"/>
      <c r="J3" s="175"/>
      <c r="N3" s="175"/>
      <c r="O3" s="175"/>
      <c r="Q3" s="175"/>
      <c r="S3" s="175"/>
    </row>
    <row r="4" spans="1:21" s="25" customFormat="1" x14ac:dyDescent="0.3">
      <c r="A4" s="29" t="s">
        <v>99</v>
      </c>
      <c r="B4" s="32">
        <f>'Budget Recap'!B4</f>
        <v>0</v>
      </c>
      <c r="F4" s="175"/>
      <c r="J4" s="175"/>
      <c r="N4" s="175"/>
      <c r="O4" s="175"/>
      <c r="Q4" s="175"/>
      <c r="S4" s="175"/>
    </row>
    <row r="5" spans="1:21" x14ac:dyDescent="0.3">
      <c r="A5" s="29" t="s">
        <v>100</v>
      </c>
      <c r="B5" s="33">
        <f>'Fiche Synthétique '!B16</f>
        <v>0</v>
      </c>
      <c r="C5" s="21"/>
      <c r="D5" s="21"/>
      <c r="E5" s="21"/>
      <c r="F5" s="179"/>
    </row>
    <row r="6" spans="1:21" x14ac:dyDescent="0.3">
      <c r="A6" s="29" t="s">
        <v>101</v>
      </c>
      <c r="B6" s="33">
        <f>'Fiche Synthétique '!B17</f>
        <v>0</v>
      </c>
      <c r="C6" s="21"/>
      <c r="D6" s="21"/>
      <c r="E6" s="21"/>
      <c r="F6" s="179"/>
    </row>
    <row r="7" spans="1:21" ht="15" thickBot="1" x14ac:dyDescent="0.35">
      <c r="A7" s="22"/>
      <c r="B7" s="21"/>
      <c r="C7" s="21"/>
      <c r="D7" s="22"/>
      <c r="E7" s="21"/>
      <c r="F7" s="180"/>
    </row>
    <row r="8" spans="1:21" ht="15" thickBot="1" x14ac:dyDescent="0.35">
      <c r="C8" s="243" t="s">
        <v>40</v>
      </c>
      <c r="D8" s="244"/>
      <c r="E8" s="244"/>
      <c r="F8" s="245"/>
      <c r="G8" s="243" t="s">
        <v>41</v>
      </c>
      <c r="H8" s="244"/>
      <c r="I8" s="244"/>
      <c r="J8" s="245"/>
      <c r="K8" s="243" t="s">
        <v>42</v>
      </c>
      <c r="L8" s="244"/>
      <c r="M8" s="244"/>
      <c r="N8" s="245"/>
      <c r="O8" s="204"/>
      <c r="P8" s="75"/>
      <c r="Q8" s="178"/>
      <c r="R8" s="75"/>
    </row>
    <row r="9" spans="1:21" ht="47.4" thickBot="1" x14ac:dyDescent="0.35">
      <c r="A9" s="77"/>
      <c r="B9" s="80" t="s">
        <v>52</v>
      </c>
      <c r="C9" s="81" t="s">
        <v>91</v>
      </c>
      <c r="D9" s="78" t="s">
        <v>92</v>
      </c>
      <c r="E9" s="78" t="s">
        <v>123</v>
      </c>
      <c r="F9" s="176" t="s">
        <v>93</v>
      </c>
      <c r="G9" s="81" t="s">
        <v>91</v>
      </c>
      <c r="H9" s="78" t="s">
        <v>92</v>
      </c>
      <c r="I9" s="78" t="s">
        <v>128</v>
      </c>
      <c r="J9" s="176" t="s">
        <v>93</v>
      </c>
      <c r="K9" s="81" t="s">
        <v>91</v>
      </c>
      <c r="L9" s="78" t="s">
        <v>92</v>
      </c>
      <c r="M9" s="78" t="s">
        <v>123</v>
      </c>
      <c r="N9" s="176" t="s">
        <v>93</v>
      </c>
      <c r="O9" s="81" t="s">
        <v>132</v>
      </c>
      <c r="P9" s="79" t="s">
        <v>124</v>
      </c>
      <c r="Q9" s="185" t="s">
        <v>123</v>
      </c>
      <c r="R9" s="186" t="s">
        <v>127</v>
      </c>
      <c r="S9" s="187" t="s">
        <v>49</v>
      </c>
      <c r="U9" s="76" t="s">
        <v>129</v>
      </c>
    </row>
    <row r="10" spans="1:21" x14ac:dyDescent="0.3">
      <c r="A10" s="91" t="s">
        <v>0</v>
      </c>
      <c r="B10" s="293" t="s">
        <v>57</v>
      </c>
      <c r="C10" s="173">
        <f>SUBTOTAL(9,C11:C22)</f>
        <v>0</v>
      </c>
      <c r="D10" s="173">
        <f>SUBTOTAL(9,D11:D22)</f>
        <v>0</v>
      </c>
      <c r="E10" s="173">
        <f>SUBTOTAL(9,E11:E22)</f>
        <v>0</v>
      </c>
      <c r="F10" s="177" t="str">
        <f>IFERROR(D10/C10,"")</f>
        <v/>
      </c>
      <c r="G10" s="173">
        <f>SUBTOTAL(9,G11:G22)</f>
        <v>0</v>
      </c>
      <c r="H10" s="173">
        <f>SUBTOTAL(9,H11:H22)</f>
        <v>0</v>
      </c>
      <c r="I10" s="173">
        <f>SUBTOTAL(9,I11:I22)</f>
        <v>0</v>
      </c>
      <c r="J10" s="177" t="str">
        <f>IFERROR(H10/G10,"")</f>
        <v/>
      </c>
      <c r="K10" s="173">
        <f>SUBTOTAL(9,K11:K22)</f>
        <v>0</v>
      </c>
      <c r="L10" s="173">
        <f>SUBTOTAL(9,L11:L22)</f>
        <v>0</v>
      </c>
      <c r="M10" s="173">
        <f>SUBTOTAL(9,M11:M22)</f>
        <v>0</v>
      </c>
      <c r="N10" s="177" t="str">
        <f>IFERROR(L10/K10,"")</f>
        <v/>
      </c>
      <c r="O10" s="174">
        <f>SUBTOTAL(9,O11:O22)</f>
        <v>0</v>
      </c>
      <c r="P10" s="174">
        <f t="shared" ref="P10:Q10" si="0">SUBTOTAL(9,P11:P22)</f>
        <v>0</v>
      </c>
      <c r="Q10" s="174">
        <f t="shared" si="0"/>
        <v>0</v>
      </c>
      <c r="R10" s="177" t="str">
        <f>IFERROR(Q10/O10,"")</f>
        <v/>
      </c>
      <c r="S10" s="301">
        <f>IFERROR(AVERAGE(S11:S20),"")</f>
        <v>0</v>
      </c>
      <c r="U10" s="205"/>
    </row>
    <row r="11" spans="1:21" x14ac:dyDescent="0.3">
      <c r="A11" s="266" t="s">
        <v>1</v>
      </c>
      <c r="B11" s="294" t="s">
        <v>58</v>
      </c>
      <c r="C11" s="271">
        <f>SUBTOTAL(9,C12:C13)</f>
        <v>0</v>
      </c>
      <c r="D11" s="269">
        <f>SUBTOTAL(9,D12:D13)</f>
        <v>0</v>
      </c>
      <c r="E11" s="269">
        <f>SUBTOTAL(9,E12:E13)</f>
        <v>0</v>
      </c>
      <c r="F11" s="285" t="str">
        <f t="shared" ref="F11:F48" si="1">IFERROR(D11/C11,"")</f>
        <v/>
      </c>
      <c r="G11" s="271">
        <f>SUBTOTAL(9,G12:G13)</f>
        <v>0</v>
      </c>
      <c r="H11" s="269">
        <f>SUBTOTAL(9,H12:H13)</f>
        <v>0</v>
      </c>
      <c r="I11" s="269">
        <f>SUBTOTAL(9,I12:I13)</f>
        <v>0</v>
      </c>
      <c r="J11" s="285" t="str">
        <f t="shared" ref="J11:J48" si="2">IFERROR(H11/G11,"")</f>
        <v/>
      </c>
      <c r="K11" s="271">
        <f>SUBTOTAL(9,K12:K13)</f>
        <v>0</v>
      </c>
      <c r="L11" s="269">
        <f>SUBTOTAL(9,L12:L13)</f>
        <v>0</v>
      </c>
      <c r="M11" s="269">
        <f>SUBTOTAL(9,M12:M13)</f>
        <v>0</v>
      </c>
      <c r="N11" s="285" t="str">
        <f t="shared" ref="N11:N48" si="3">IFERROR(L11/K11,"")</f>
        <v/>
      </c>
      <c r="O11" s="269">
        <f>SUBTOTAL(9,O12:O13)</f>
        <v>0</v>
      </c>
      <c r="P11" s="269">
        <f>SUBTOTAL(9,P12:P13)</f>
        <v>0</v>
      </c>
      <c r="Q11" s="269">
        <f>SUBTOTAL(9,Q12:Q13)</f>
        <v>0</v>
      </c>
      <c r="R11" s="285" t="str">
        <f t="shared" ref="R11:R48" si="4">IFERROR(Q11/O11,"")</f>
        <v/>
      </c>
      <c r="S11" s="274">
        <f>Budget!P14</f>
        <v>0</v>
      </c>
      <c r="U11" s="289"/>
    </row>
    <row r="12" spans="1:21" s="25" customFormat="1" x14ac:dyDescent="0.3">
      <c r="A12" s="83"/>
      <c r="B12" s="295"/>
      <c r="C12" s="142">
        <f>Budget!F15</f>
        <v>0</v>
      </c>
      <c r="D12" s="140"/>
      <c r="E12" s="140">
        <f t="shared" ref="E12:E22" si="5">C12-D12</f>
        <v>0</v>
      </c>
      <c r="F12" s="131" t="str">
        <f t="shared" si="1"/>
        <v/>
      </c>
      <c r="G12" s="142">
        <f>Budget!J15</f>
        <v>0</v>
      </c>
      <c r="H12" s="140"/>
      <c r="I12" s="140">
        <f t="shared" ref="I12:I13" si="6">G12-H12</f>
        <v>0</v>
      </c>
      <c r="J12" s="131" t="str">
        <f t="shared" si="2"/>
        <v/>
      </c>
      <c r="K12" s="142">
        <f>Budget!N15</f>
        <v>0</v>
      </c>
      <c r="L12" s="140"/>
      <c r="M12" s="140">
        <f t="shared" ref="M12:M13" si="7">K12-L12</f>
        <v>0</v>
      </c>
      <c r="N12" s="131" t="str">
        <f t="shared" si="3"/>
        <v/>
      </c>
      <c r="O12" s="286">
        <f t="shared" ref="O11:Q47" si="8">C12+G12+K12</f>
        <v>0</v>
      </c>
      <c r="P12" s="142">
        <f t="shared" si="8"/>
        <v>0</v>
      </c>
      <c r="Q12" s="140">
        <f t="shared" ref="Q12:Q22" si="9">E12+I12+M12</f>
        <v>0</v>
      </c>
      <c r="R12" s="131" t="str">
        <f t="shared" si="4"/>
        <v/>
      </c>
      <c r="S12" s="154">
        <f>Budget!P15</f>
        <v>0</v>
      </c>
      <c r="U12" s="206"/>
    </row>
    <row r="13" spans="1:21" s="25" customFormat="1" x14ac:dyDescent="0.3">
      <c r="A13" s="83"/>
      <c r="B13" s="295"/>
      <c r="C13" s="142">
        <f>Budget!F16</f>
        <v>0</v>
      </c>
      <c r="D13" s="140"/>
      <c r="E13" s="140">
        <f t="shared" si="5"/>
        <v>0</v>
      </c>
      <c r="F13" s="131" t="str">
        <f t="shared" si="1"/>
        <v/>
      </c>
      <c r="G13" s="142">
        <f>Budget!J16</f>
        <v>0</v>
      </c>
      <c r="H13" s="140"/>
      <c r="I13" s="140">
        <f t="shared" si="6"/>
        <v>0</v>
      </c>
      <c r="J13" s="131" t="str">
        <f t="shared" si="2"/>
        <v/>
      </c>
      <c r="K13" s="142">
        <f>Budget!N16</f>
        <v>0</v>
      </c>
      <c r="L13" s="140"/>
      <c r="M13" s="140">
        <f t="shared" si="7"/>
        <v>0</v>
      </c>
      <c r="N13" s="131" t="str">
        <f t="shared" si="3"/>
        <v/>
      </c>
      <c r="O13" s="286">
        <f t="shared" si="8"/>
        <v>0</v>
      </c>
      <c r="P13" s="142">
        <f t="shared" si="8"/>
        <v>0</v>
      </c>
      <c r="Q13" s="140">
        <f t="shared" si="9"/>
        <v>0</v>
      </c>
      <c r="R13" s="131" t="str">
        <f t="shared" si="4"/>
        <v/>
      </c>
      <c r="S13" s="154">
        <f>Budget!P16</f>
        <v>0</v>
      </c>
      <c r="U13" s="206"/>
    </row>
    <row r="14" spans="1:21" x14ac:dyDescent="0.3">
      <c r="A14" s="266" t="s">
        <v>2</v>
      </c>
      <c r="B14" s="294" t="s">
        <v>109</v>
      </c>
      <c r="C14" s="271">
        <f>SUBTOTAL(9,C15:C16)</f>
        <v>0</v>
      </c>
      <c r="D14" s="269">
        <f>SUBTOTAL(9,D15:D16)</f>
        <v>0</v>
      </c>
      <c r="E14" s="269">
        <f>SUBTOTAL(9,E15:E16)</f>
        <v>0</v>
      </c>
      <c r="F14" s="285" t="str">
        <f t="shared" si="1"/>
        <v/>
      </c>
      <c r="G14" s="271">
        <f>SUBTOTAL(9,G15:G16)</f>
        <v>0</v>
      </c>
      <c r="H14" s="269">
        <f>SUBTOTAL(9,H15:H16)</f>
        <v>0</v>
      </c>
      <c r="I14" s="269">
        <f>SUBTOTAL(9,I15:I16)</f>
        <v>0</v>
      </c>
      <c r="J14" s="285" t="str">
        <f t="shared" si="2"/>
        <v/>
      </c>
      <c r="K14" s="271">
        <f>SUBTOTAL(9,K15:K16)</f>
        <v>0</v>
      </c>
      <c r="L14" s="269">
        <f>SUBTOTAL(9,L15:L16)</f>
        <v>0</v>
      </c>
      <c r="M14" s="269">
        <f>SUBTOTAL(9,M15:M16)</f>
        <v>0</v>
      </c>
      <c r="N14" s="285" t="str">
        <f t="shared" si="3"/>
        <v/>
      </c>
      <c r="O14" s="284">
        <f t="shared" si="8"/>
        <v>0</v>
      </c>
      <c r="P14" s="271">
        <f t="shared" si="8"/>
        <v>0</v>
      </c>
      <c r="Q14" s="269">
        <f t="shared" si="9"/>
        <v>0</v>
      </c>
      <c r="R14" s="285" t="str">
        <f t="shared" si="4"/>
        <v/>
      </c>
      <c r="S14" s="274">
        <f>Budget!P17</f>
        <v>0</v>
      </c>
      <c r="U14" s="289"/>
    </row>
    <row r="15" spans="1:21" s="25" customFormat="1" x14ac:dyDescent="0.3">
      <c r="A15" s="83"/>
      <c r="B15" s="295"/>
      <c r="C15" s="142">
        <f>Budget!F18</f>
        <v>0</v>
      </c>
      <c r="D15" s="140"/>
      <c r="E15" s="140">
        <f t="shared" si="5"/>
        <v>0</v>
      </c>
      <c r="F15" s="131" t="str">
        <f t="shared" si="1"/>
        <v/>
      </c>
      <c r="G15" s="142">
        <f>Budget!J18</f>
        <v>0</v>
      </c>
      <c r="H15" s="140"/>
      <c r="I15" s="140">
        <f t="shared" ref="I15:I16" si="10">G15-H15</f>
        <v>0</v>
      </c>
      <c r="J15" s="131" t="str">
        <f t="shared" si="2"/>
        <v/>
      </c>
      <c r="K15" s="142">
        <f>Budget!N18</f>
        <v>0</v>
      </c>
      <c r="L15" s="140"/>
      <c r="M15" s="140">
        <f t="shared" ref="M15:M16" si="11">K15-L15</f>
        <v>0</v>
      </c>
      <c r="N15" s="131" t="str">
        <f t="shared" si="3"/>
        <v/>
      </c>
      <c r="O15" s="286">
        <f t="shared" si="8"/>
        <v>0</v>
      </c>
      <c r="P15" s="142">
        <f t="shared" si="8"/>
        <v>0</v>
      </c>
      <c r="Q15" s="140">
        <f t="shared" si="9"/>
        <v>0</v>
      </c>
      <c r="R15" s="131" t="str">
        <f t="shared" si="4"/>
        <v/>
      </c>
      <c r="S15" s="154">
        <f>Budget!P18</f>
        <v>0</v>
      </c>
      <c r="U15" s="206"/>
    </row>
    <row r="16" spans="1:21" s="25" customFormat="1" x14ac:dyDescent="0.3">
      <c r="A16" s="83"/>
      <c r="B16" s="295"/>
      <c r="C16" s="142">
        <f>Budget!F19</f>
        <v>0</v>
      </c>
      <c r="D16" s="140"/>
      <c r="E16" s="140">
        <f t="shared" si="5"/>
        <v>0</v>
      </c>
      <c r="F16" s="131" t="str">
        <f t="shared" si="1"/>
        <v/>
      </c>
      <c r="G16" s="142">
        <f>Budget!J19</f>
        <v>0</v>
      </c>
      <c r="H16" s="140"/>
      <c r="I16" s="140">
        <f t="shared" si="10"/>
        <v>0</v>
      </c>
      <c r="J16" s="131" t="str">
        <f t="shared" si="2"/>
        <v/>
      </c>
      <c r="K16" s="142">
        <f>Budget!N19</f>
        <v>0</v>
      </c>
      <c r="L16" s="140"/>
      <c r="M16" s="140">
        <f t="shared" si="11"/>
        <v>0</v>
      </c>
      <c r="N16" s="131" t="str">
        <f t="shared" si="3"/>
        <v/>
      </c>
      <c r="O16" s="286">
        <f t="shared" si="8"/>
        <v>0</v>
      </c>
      <c r="P16" s="142">
        <f t="shared" si="8"/>
        <v>0</v>
      </c>
      <c r="Q16" s="140">
        <f t="shared" si="9"/>
        <v>0</v>
      </c>
      <c r="R16" s="131" t="str">
        <f t="shared" si="4"/>
        <v/>
      </c>
      <c r="S16" s="154">
        <f>Budget!P19</f>
        <v>0</v>
      </c>
      <c r="U16" s="206"/>
    </row>
    <row r="17" spans="1:21" s="25" customFormat="1" x14ac:dyDescent="0.3">
      <c r="A17" s="266" t="s">
        <v>3</v>
      </c>
      <c r="B17" s="294" t="s">
        <v>110</v>
      </c>
      <c r="C17" s="271">
        <f>SUBTOTAL(9,C18:C19)</f>
        <v>0</v>
      </c>
      <c r="D17" s="269">
        <f>SUBTOTAL(9,D18:D19)</f>
        <v>0</v>
      </c>
      <c r="E17" s="269">
        <f>SUBTOTAL(9,E18:E19)</f>
        <v>0</v>
      </c>
      <c r="F17" s="285" t="str">
        <f t="shared" si="1"/>
        <v/>
      </c>
      <c r="G17" s="271">
        <f>SUBTOTAL(9,G18:G19)</f>
        <v>0</v>
      </c>
      <c r="H17" s="269">
        <f>SUBTOTAL(9,H18:H19)</f>
        <v>0</v>
      </c>
      <c r="I17" s="269">
        <f>SUBTOTAL(9,I18:I19)</f>
        <v>0</v>
      </c>
      <c r="J17" s="285" t="str">
        <f t="shared" si="2"/>
        <v/>
      </c>
      <c r="K17" s="271">
        <f>SUBTOTAL(9,K18:K19)</f>
        <v>0</v>
      </c>
      <c r="L17" s="269">
        <f>SUBTOTAL(9,L18:L19)</f>
        <v>0</v>
      </c>
      <c r="M17" s="269">
        <f>SUBTOTAL(9,M18:M19)</f>
        <v>0</v>
      </c>
      <c r="N17" s="285" t="str">
        <f t="shared" si="3"/>
        <v/>
      </c>
      <c r="O17" s="284">
        <f t="shared" si="8"/>
        <v>0</v>
      </c>
      <c r="P17" s="271">
        <f t="shared" si="8"/>
        <v>0</v>
      </c>
      <c r="Q17" s="269">
        <f t="shared" si="9"/>
        <v>0</v>
      </c>
      <c r="R17" s="285" t="str">
        <f t="shared" si="4"/>
        <v/>
      </c>
      <c r="S17" s="274">
        <f>Budget!P20</f>
        <v>0</v>
      </c>
      <c r="U17" s="289"/>
    </row>
    <row r="18" spans="1:21" s="25" customFormat="1" x14ac:dyDescent="0.3">
      <c r="A18" s="83"/>
      <c r="B18" s="295"/>
      <c r="C18" s="142">
        <f>Budget!F21</f>
        <v>0</v>
      </c>
      <c r="D18" s="140"/>
      <c r="E18" s="140">
        <f t="shared" si="5"/>
        <v>0</v>
      </c>
      <c r="F18" s="131" t="str">
        <f t="shared" si="1"/>
        <v/>
      </c>
      <c r="G18" s="142">
        <f>Budget!J21</f>
        <v>0</v>
      </c>
      <c r="H18" s="140"/>
      <c r="I18" s="140">
        <f t="shared" ref="I18:I19" si="12">G18-H18</f>
        <v>0</v>
      </c>
      <c r="J18" s="131" t="str">
        <f t="shared" si="2"/>
        <v/>
      </c>
      <c r="K18" s="142">
        <f>Budget!N21</f>
        <v>0</v>
      </c>
      <c r="L18" s="140"/>
      <c r="M18" s="140">
        <f t="shared" ref="M18:M19" si="13">K18-L18</f>
        <v>0</v>
      </c>
      <c r="N18" s="131" t="str">
        <f t="shared" si="3"/>
        <v/>
      </c>
      <c r="O18" s="286">
        <f t="shared" si="8"/>
        <v>0</v>
      </c>
      <c r="P18" s="142">
        <f t="shared" si="8"/>
        <v>0</v>
      </c>
      <c r="Q18" s="140">
        <f t="shared" si="9"/>
        <v>0</v>
      </c>
      <c r="R18" s="131" t="str">
        <f t="shared" si="4"/>
        <v/>
      </c>
      <c r="S18" s="154">
        <f>Budget!P21</f>
        <v>0</v>
      </c>
      <c r="U18" s="206"/>
    </row>
    <row r="19" spans="1:21" s="25" customFormat="1" x14ac:dyDescent="0.3">
      <c r="A19" s="83"/>
      <c r="B19" s="295"/>
      <c r="C19" s="142">
        <f>Budget!F22</f>
        <v>0</v>
      </c>
      <c r="D19" s="140"/>
      <c r="E19" s="140">
        <f t="shared" si="5"/>
        <v>0</v>
      </c>
      <c r="F19" s="131" t="str">
        <f t="shared" si="1"/>
        <v/>
      </c>
      <c r="G19" s="142">
        <f>Budget!J22</f>
        <v>0</v>
      </c>
      <c r="H19" s="140"/>
      <c r="I19" s="140">
        <f t="shared" si="12"/>
        <v>0</v>
      </c>
      <c r="J19" s="131" t="str">
        <f t="shared" si="2"/>
        <v/>
      </c>
      <c r="K19" s="142">
        <f>Budget!N22</f>
        <v>0</v>
      </c>
      <c r="L19" s="140"/>
      <c r="M19" s="140">
        <f t="shared" si="13"/>
        <v>0</v>
      </c>
      <c r="N19" s="131" t="str">
        <f t="shared" si="3"/>
        <v/>
      </c>
      <c r="O19" s="286">
        <f t="shared" si="8"/>
        <v>0</v>
      </c>
      <c r="P19" s="142">
        <f t="shared" si="8"/>
        <v>0</v>
      </c>
      <c r="Q19" s="140">
        <f t="shared" si="9"/>
        <v>0</v>
      </c>
      <c r="R19" s="131" t="str">
        <f t="shared" si="4"/>
        <v/>
      </c>
      <c r="S19" s="154">
        <f>Budget!P22</f>
        <v>0</v>
      </c>
      <c r="U19" s="206"/>
    </row>
    <row r="20" spans="1:21" x14ac:dyDescent="0.3">
      <c r="A20" s="266" t="s">
        <v>111</v>
      </c>
      <c r="B20" s="294" t="s">
        <v>59</v>
      </c>
      <c r="C20" s="271">
        <f>SUBTOTAL(9,C21:C22)</f>
        <v>0</v>
      </c>
      <c r="D20" s="269">
        <f>SUBTOTAL(9,D21:D22)</f>
        <v>0</v>
      </c>
      <c r="E20" s="269">
        <f>SUBTOTAL(9,E21:E22)</f>
        <v>0</v>
      </c>
      <c r="F20" s="285" t="str">
        <f t="shared" si="1"/>
        <v/>
      </c>
      <c r="G20" s="271">
        <f>SUBTOTAL(9,G21:G22)</f>
        <v>0</v>
      </c>
      <c r="H20" s="269">
        <f>SUBTOTAL(9,H21:H22)</f>
        <v>0</v>
      </c>
      <c r="I20" s="269">
        <f>SUBTOTAL(9,I21:I22)</f>
        <v>0</v>
      </c>
      <c r="J20" s="285" t="str">
        <f t="shared" si="2"/>
        <v/>
      </c>
      <c r="K20" s="271">
        <f>SUBTOTAL(9,K21:K22)</f>
        <v>0</v>
      </c>
      <c r="L20" s="269">
        <f>SUBTOTAL(9,L21:L22)</f>
        <v>0</v>
      </c>
      <c r="M20" s="269">
        <f>SUBTOTAL(9,M21:M22)</f>
        <v>0</v>
      </c>
      <c r="N20" s="285" t="str">
        <f t="shared" si="3"/>
        <v/>
      </c>
      <c r="O20" s="268">
        <f t="shared" si="8"/>
        <v>0</v>
      </c>
      <c r="P20" s="271">
        <f t="shared" si="8"/>
        <v>0</v>
      </c>
      <c r="Q20" s="269">
        <f t="shared" si="9"/>
        <v>0</v>
      </c>
      <c r="R20" s="285" t="str">
        <f t="shared" si="4"/>
        <v/>
      </c>
      <c r="S20" s="274">
        <f>Budget!P23</f>
        <v>0</v>
      </c>
      <c r="U20" s="289"/>
    </row>
    <row r="21" spans="1:21" s="25" customFormat="1" x14ac:dyDescent="0.3">
      <c r="A21" s="83"/>
      <c r="B21" s="295"/>
      <c r="C21" s="142">
        <f>Budget!F24</f>
        <v>0</v>
      </c>
      <c r="D21" s="287"/>
      <c r="E21" s="287">
        <f t="shared" si="5"/>
        <v>0</v>
      </c>
      <c r="F21" s="131" t="str">
        <f t="shared" si="1"/>
        <v/>
      </c>
      <c r="G21" s="142">
        <f>Budget!J24</f>
        <v>0</v>
      </c>
      <c r="H21" s="287"/>
      <c r="I21" s="287">
        <f t="shared" ref="I21:I22" si="14">G21-H21</f>
        <v>0</v>
      </c>
      <c r="J21" s="131" t="str">
        <f t="shared" si="2"/>
        <v/>
      </c>
      <c r="K21" s="142">
        <f>Budget!N24</f>
        <v>0</v>
      </c>
      <c r="L21" s="287"/>
      <c r="M21" s="287">
        <f t="shared" ref="M21:M22" si="15">K21-L21</f>
        <v>0</v>
      </c>
      <c r="N21" s="131" t="str">
        <f t="shared" si="3"/>
        <v/>
      </c>
      <c r="O21" s="288">
        <f t="shared" si="8"/>
        <v>0</v>
      </c>
      <c r="P21" s="288">
        <f t="shared" si="8"/>
        <v>0</v>
      </c>
      <c r="Q21" s="287">
        <f t="shared" si="9"/>
        <v>0</v>
      </c>
      <c r="R21" s="131" t="str">
        <f t="shared" si="4"/>
        <v/>
      </c>
      <c r="S21" s="154">
        <f>Budget!P24</f>
        <v>0</v>
      </c>
      <c r="U21" s="206"/>
    </row>
    <row r="22" spans="1:21" s="25" customFormat="1" x14ac:dyDescent="0.3">
      <c r="A22" s="83"/>
      <c r="B22" s="295"/>
      <c r="C22" s="142">
        <f>Budget!F25</f>
        <v>0</v>
      </c>
      <c r="D22" s="287"/>
      <c r="E22" s="287">
        <f t="shared" si="5"/>
        <v>0</v>
      </c>
      <c r="F22" s="131" t="str">
        <f t="shared" si="1"/>
        <v/>
      </c>
      <c r="G22" s="142">
        <f>Budget!J25</f>
        <v>0</v>
      </c>
      <c r="H22" s="287"/>
      <c r="I22" s="287">
        <f t="shared" si="14"/>
        <v>0</v>
      </c>
      <c r="J22" s="131" t="str">
        <f t="shared" si="2"/>
        <v/>
      </c>
      <c r="K22" s="142">
        <f>Budget!N25</f>
        <v>0</v>
      </c>
      <c r="L22" s="287"/>
      <c r="M22" s="287">
        <f t="shared" si="15"/>
        <v>0</v>
      </c>
      <c r="N22" s="131" t="str">
        <f t="shared" si="3"/>
        <v/>
      </c>
      <c r="O22" s="288">
        <f t="shared" si="8"/>
        <v>0</v>
      </c>
      <c r="P22" s="288">
        <f t="shared" si="8"/>
        <v>0</v>
      </c>
      <c r="Q22" s="287">
        <f t="shared" si="9"/>
        <v>0</v>
      </c>
      <c r="R22" s="131" t="str">
        <f t="shared" si="4"/>
        <v/>
      </c>
      <c r="S22" s="154">
        <f>Budget!P25</f>
        <v>0</v>
      </c>
      <c r="U22" s="206"/>
    </row>
    <row r="23" spans="1:21" x14ac:dyDescent="0.3">
      <c r="A23" s="92" t="s">
        <v>4</v>
      </c>
      <c r="B23" s="296" t="s">
        <v>60</v>
      </c>
      <c r="C23" s="150">
        <f>Budget!F26</f>
        <v>0</v>
      </c>
      <c r="D23" s="173">
        <f>SUBTOTAL(9,D24:D40)</f>
        <v>0</v>
      </c>
      <c r="E23" s="173">
        <f>SUBTOTAL(9,E24:E40)</f>
        <v>0</v>
      </c>
      <c r="F23" s="132" t="str">
        <f t="shared" si="1"/>
        <v/>
      </c>
      <c r="G23" s="150">
        <f>Budget!J26</f>
        <v>0</v>
      </c>
      <c r="H23" s="173">
        <f>SUBTOTAL(9,H24:H40)</f>
        <v>0</v>
      </c>
      <c r="I23" s="173">
        <f>SUBTOTAL(9,I24:I40)</f>
        <v>0</v>
      </c>
      <c r="J23" s="132" t="str">
        <f t="shared" si="2"/>
        <v/>
      </c>
      <c r="K23" s="150">
        <f>Budget!N26</f>
        <v>0</v>
      </c>
      <c r="L23" s="173">
        <f>SUBTOTAL(9,L24:L40)</f>
        <v>0</v>
      </c>
      <c r="M23" s="173">
        <f>SUBTOTAL(9,M24:M40)</f>
        <v>0</v>
      </c>
      <c r="N23" s="132" t="str">
        <f t="shared" si="3"/>
        <v/>
      </c>
      <c r="O23" s="174">
        <f>SUBTOTAL(9,O24:O40)</f>
        <v>0</v>
      </c>
      <c r="P23" s="174">
        <f>SUBTOTAL(9,P24:P40)</f>
        <v>0</v>
      </c>
      <c r="Q23" s="173">
        <f>SUBTOTAL(9,Q24:Q40)</f>
        <v>0</v>
      </c>
      <c r="R23" s="132" t="str">
        <f t="shared" si="4"/>
        <v/>
      </c>
      <c r="S23" s="188" t="str">
        <f>Budget!P26</f>
        <v/>
      </c>
      <c r="U23" s="188"/>
    </row>
    <row r="24" spans="1:21" ht="28.8" x14ac:dyDescent="0.3">
      <c r="A24" s="266" t="s">
        <v>61</v>
      </c>
      <c r="B24" s="294" t="s">
        <v>62</v>
      </c>
      <c r="C24" s="269">
        <f>SUBTOTAL(9,C25:C26)</f>
        <v>0</v>
      </c>
      <c r="D24" s="269">
        <f>SUBTOTAL(9,D25:D26)</f>
        <v>0</v>
      </c>
      <c r="E24" s="269">
        <f>SUBTOTAL(9,E25:E26)</f>
        <v>0</v>
      </c>
      <c r="F24" s="285" t="str">
        <f t="shared" si="1"/>
        <v/>
      </c>
      <c r="G24" s="269">
        <f>SUBTOTAL(9,G25:G26)</f>
        <v>0</v>
      </c>
      <c r="H24" s="269">
        <f>SUBTOTAL(9,H25:H26)</f>
        <v>0</v>
      </c>
      <c r="I24" s="269">
        <f>SUBTOTAL(9,I25:I26)</f>
        <v>0</v>
      </c>
      <c r="J24" s="285" t="str">
        <f t="shared" si="2"/>
        <v/>
      </c>
      <c r="K24" s="269">
        <f>SUBTOTAL(9,K25:K26)</f>
        <v>0</v>
      </c>
      <c r="L24" s="269">
        <f>SUBTOTAL(9,L25:L26)</f>
        <v>0</v>
      </c>
      <c r="M24" s="269">
        <f>SUBTOTAL(9,M25:M26)</f>
        <v>0</v>
      </c>
      <c r="N24" s="285" t="str">
        <f t="shared" si="3"/>
        <v/>
      </c>
      <c r="O24" s="284">
        <f>SUBTOTAL(9,O25:O26)</f>
        <v>0</v>
      </c>
      <c r="P24" s="271">
        <f t="shared" si="8"/>
        <v>0</v>
      </c>
      <c r="Q24" s="269">
        <f>SUBTOTAL(9,Q25:Q26)</f>
        <v>0</v>
      </c>
      <c r="R24" s="285" t="str">
        <f t="shared" si="4"/>
        <v/>
      </c>
      <c r="S24" s="274" t="str">
        <f>Budget!P27</f>
        <v/>
      </c>
      <c r="U24" s="289"/>
    </row>
    <row r="25" spans="1:21" ht="43.2" x14ac:dyDescent="0.3">
      <c r="A25" s="83"/>
      <c r="B25" s="295" t="s">
        <v>63</v>
      </c>
      <c r="C25" s="142">
        <f>Budget!F28</f>
        <v>0</v>
      </c>
      <c r="D25" s="140"/>
      <c r="E25" s="140">
        <f>C25-D25</f>
        <v>0</v>
      </c>
      <c r="F25" s="131" t="str">
        <f t="shared" si="1"/>
        <v/>
      </c>
      <c r="G25" s="142">
        <f>Budget!J28</f>
        <v>0</v>
      </c>
      <c r="H25" s="140"/>
      <c r="I25" s="140">
        <f>G25-H25</f>
        <v>0</v>
      </c>
      <c r="J25" s="131" t="str">
        <f t="shared" si="2"/>
        <v/>
      </c>
      <c r="K25" s="142">
        <f>Budget!N28</f>
        <v>0</v>
      </c>
      <c r="L25" s="140"/>
      <c r="M25" s="140">
        <f>K25-L25</f>
        <v>0</v>
      </c>
      <c r="N25" s="131" t="str">
        <f t="shared" si="3"/>
        <v/>
      </c>
      <c r="O25" s="139">
        <f t="shared" si="8"/>
        <v>0</v>
      </c>
      <c r="P25" s="142">
        <f t="shared" si="8"/>
        <v>0</v>
      </c>
      <c r="Q25" s="140">
        <f t="shared" si="8"/>
        <v>0</v>
      </c>
      <c r="R25" s="131" t="str">
        <f t="shared" si="4"/>
        <v/>
      </c>
      <c r="S25" s="154">
        <f>Budget!P28</f>
        <v>0</v>
      </c>
      <c r="U25" s="206"/>
    </row>
    <row r="26" spans="1:21" ht="43.2" x14ac:dyDescent="0.3">
      <c r="A26" s="83"/>
      <c r="B26" s="295" t="s">
        <v>64</v>
      </c>
      <c r="C26" s="142">
        <f>Budget!F29</f>
        <v>0</v>
      </c>
      <c r="D26" s="140"/>
      <c r="E26" s="140">
        <f>C26-D26</f>
        <v>0</v>
      </c>
      <c r="F26" s="131" t="str">
        <f t="shared" si="1"/>
        <v/>
      </c>
      <c r="G26" s="142">
        <f>Budget!J29</f>
        <v>0</v>
      </c>
      <c r="H26" s="140"/>
      <c r="I26" s="140">
        <f>G26-H26</f>
        <v>0</v>
      </c>
      <c r="J26" s="131" t="str">
        <f t="shared" si="2"/>
        <v/>
      </c>
      <c r="K26" s="142">
        <f>Budget!N29</f>
        <v>0</v>
      </c>
      <c r="L26" s="140"/>
      <c r="M26" s="140">
        <f>K26-L26</f>
        <v>0</v>
      </c>
      <c r="N26" s="131" t="str">
        <f t="shared" si="3"/>
        <v/>
      </c>
      <c r="O26" s="139">
        <f t="shared" si="8"/>
        <v>0</v>
      </c>
      <c r="P26" s="142">
        <f t="shared" si="8"/>
        <v>0</v>
      </c>
      <c r="Q26" s="140">
        <f t="shared" si="8"/>
        <v>0</v>
      </c>
      <c r="R26" s="131" t="str">
        <f t="shared" si="4"/>
        <v/>
      </c>
      <c r="S26" s="154">
        <f>Budget!P29</f>
        <v>0</v>
      </c>
      <c r="U26" s="206"/>
    </row>
    <row r="27" spans="1:21" x14ac:dyDescent="0.3">
      <c r="A27" s="94"/>
      <c r="B27" s="297" t="s">
        <v>65</v>
      </c>
      <c r="C27" s="173">
        <f>SUBTOTAL(9,C28:C35)</f>
        <v>0</v>
      </c>
      <c r="D27" s="173">
        <f>SUBTOTAL(9,D28:D35)</f>
        <v>0</v>
      </c>
      <c r="E27" s="173">
        <f>SUBTOTAL(9,E28:E35)</f>
        <v>0</v>
      </c>
      <c r="F27" s="132" t="str">
        <f t="shared" si="1"/>
        <v/>
      </c>
      <c r="G27" s="173">
        <f>SUBTOTAL(9,G28:G35)</f>
        <v>0</v>
      </c>
      <c r="H27" s="173">
        <f>SUBTOTAL(9,H28:H35)</f>
        <v>0</v>
      </c>
      <c r="I27" s="173">
        <f>SUBTOTAL(9,I28:I35)</f>
        <v>0</v>
      </c>
      <c r="J27" s="132" t="str">
        <f t="shared" si="2"/>
        <v/>
      </c>
      <c r="K27" s="173">
        <f>SUBTOTAL(9,K28:K35)</f>
        <v>0</v>
      </c>
      <c r="L27" s="173">
        <f>SUBTOTAL(9,L28:L35)</f>
        <v>0</v>
      </c>
      <c r="M27" s="173">
        <f>SUBTOTAL(9,M28:M35)</f>
        <v>0</v>
      </c>
      <c r="N27" s="132" t="str">
        <f t="shared" si="3"/>
        <v/>
      </c>
      <c r="O27" s="174">
        <f>SUBTOTAL(9,O28:O35)</f>
        <v>0</v>
      </c>
      <c r="P27" s="174">
        <f>SUBTOTAL(9,P28:P35)</f>
        <v>0</v>
      </c>
      <c r="Q27" s="173">
        <f>SUBTOTAL(9,Q28:Q35)</f>
        <v>0</v>
      </c>
      <c r="R27" s="132" t="str">
        <f t="shared" si="4"/>
        <v/>
      </c>
      <c r="S27" s="155" t="str">
        <f>Budget!P30</f>
        <v/>
      </c>
      <c r="U27" s="207"/>
    </row>
    <row r="28" spans="1:21" ht="28.8" x14ac:dyDescent="0.3">
      <c r="A28" s="83"/>
      <c r="B28" s="295" t="s">
        <v>66</v>
      </c>
      <c r="C28" s="142">
        <f>Budget!F31</f>
        <v>0</v>
      </c>
      <c r="D28" s="140"/>
      <c r="E28" s="140">
        <f>C28-D28</f>
        <v>0</v>
      </c>
      <c r="F28" s="131" t="str">
        <f t="shared" si="1"/>
        <v/>
      </c>
      <c r="G28" s="142">
        <f>Budget!J31</f>
        <v>0</v>
      </c>
      <c r="H28" s="140"/>
      <c r="I28" s="140">
        <f>G28-H28</f>
        <v>0</v>
      </c>
      <c r="J28" s="131" t="str">
        <f t="shared" si="2"/>
        <v/>
      </c>
      <c r="K28" s="142">
        <f>Budget!N31</f>
        <v>0</v>
      </c>
      <c r="L28" s="140"/>
      <c r="M28" s="140">
        <f>K28-L28</f>
        <v>0</v>
      </c>
      <c r="N28" s="131" t="str">
        <f t="shared" si="3"/>
        <v/>
      </c>
      <c r="O28" s="139">
        <f t="shared" si="8"/>
        <v>0</v>
      </c>
      <c r="P28" s="142">
        <f t="shared" si="8"/>
        <v>0</v>
      </c>
      <c r="Q28" s="140">
        <f t="shared" si="8"/>
        <v>0</v>
      </c>
      <c r="R28" s="131" t="str">
        <f t="shared" si="4"/>
        <v/>
      </c>
      <c r="S28" s="154">
        <f>Budget!P31</f>
        <v>0</v>
      </c>
      <c r="U28" s="206"/>
    </row>
    <row r="29" spans="1:21" ht="28.8" x14ac:dyDescent="0.3">
      <c r="A29" s="83"/>
      <c r="B29" s="295" t="s">
        <v>67</v>
      </c>
      <c r="C29" s="142">
        <f>Budget!F32</f>
        <v>0</v>
      </c>
      <c r="D29" s="140"/>
      <c r="E29" s="140">
        <f t="shared" ref="E29:E35" si="16">C29-D29</f>
        <v>0</v>
      </c>
      <c r="F29" s="131" t="str">
        <f t="shared" si="1"/>
        <v/>
      </c>
      <c r="G29" s="142">
        <f>Budget!J32</f>
        <v>0</v>
      </c>
      <c r="H29" s="140"/>
      <c r="I29" s="140">
        <f t="shared" ref="I29:I35" si="17">G29-H29</f>
        <v>0</v>
      </c>
      <c r="J29" s="131" t="str">
        <f t="shared" si="2"/>
        <v/>
      </c>
      <c r="K29" s="142">
        <f>Budget!N32</f>
        <v>0</v>
      </c>
      <c r="L29" s="140"/>
      <c r="M29" s="140">
        <f t="shared" ref="M29:M35" si="18">K29-L29</f>
        <v>0</v>
      </c>
      <c r="N29" s="131" t="str">
        <f t="shared" si="3"/>
        <v/>
      </c>
      <c r="O29" s="139">
        <f t="shared" si="8"/>
        <v>0</v>
      </c>
      <c r="P29" s="142">
        <f t="shared" si="8"/>
        <v>0</v>
      </c>
      <c r="Q29" s="140">
        <f t="shared" si="8"/>
        <v>0</v>
      </c>
      <c r="R29" s="131" t="str">
        <f t="shared" si="4"/>
        <v/>
      </c>
      <c r="S29" s="154">
        <f>Budget!P32</f>
        <v>0</v>
      </c>
      <c r="U29" s="206"/>
    </row>
    <row r="30" spans="1:21" ht="28.8" x14ac:dyDescent="0.3">
      <c r="A30" s="83"/>
      <c r="B30" s="295" t="s">
        <v>68</v>
      </c>
      <c r="C30" s="142">
        <f>Budget!F33</f>
        <v>0</v>
      </c>
      <c r="D30" s="140"/>
      <c r="E30" s="140">
        <f t="shared" si="16"/>
        <v>0</v>
      </c>
      <c r="F30" s="131" t="str">
        <f t="shared" si="1"/>
        <v/>
      </c>
      <c r="G30" s="142">
        <f>Budget!J33</f>
        <v>0</v>
      </c>
      <c r="H30" s="140"/>
      <c r="I30" s="140">
        <f t="shared" si="17"/>
        <v>0</v>
      </c>
      <c r="J30" s="131" t="str">
        <f t="shared" si="2"/>
        <v/>
      </c>
      <c r="K30" s="142">
        <f>Budget!N33</f>
        <v>0</v>
      </c>
      <c r="L30" s="140"/>
      <c r="M30" s="140">
        <f t="shared" si="18"/>
        <v>0</v>
      </c>
      <c r="N30" s="131" t="str">
        <f t="shared" si="3"/>
        <v/>
      </c>
      <c r="O30" s="139">
        <f t="shared" si="8"/>
        <v>0</v>
      </c>
      <c r="P30" s="142">
        <f t="shared" si="8"/>
        <v>0</v>
      </c>
      <c r="Q30" s="140">
        <f t="shared" si="8"/>
        <v>0</v>
      </c>
      <c r="R30" s="131" t="str">
        <f t="shared" si="4"/>
        <v/>
      </c>
      <c r="S30" s="154">
        <f>Budget!P33</f>
        <v>0</v>
      </c>
      <c r="U30" s="206"/>
    </row>
    <row r="31" spans="1:21" ht="28.8" x14ac:dyDescent="0.3">
      <c r="A31" s="83"/>
      <c r="B31" s="295" t="s">
        <v>69</v>
      </c>
      <c r="C31" s="142">
        <f>Budget!F34</f>
        <v>0</v>
      </c>
      <c r="D31" s="140"/>
      <c r="E31" s="140">
        <f t="shared" si="16"/>
        <v>0</v>
      </c>
      <c r="F31" s="131" t="str">
        <f t="shared" si="1"/>
        <v/>
      </c>
      <c r="G31" s="142">
        <f>Budget!J34</f>
        <v>0</v>
      </c>
      <c r="H31" s="140"/>
      <c r="I31" s="140">
        <f t="shared" si="17"/>
        <v>0</v>
      </c>
      <c r="J31" s="131" t="str">
        <f t="shared" si="2"/>
        <v/>
      </c>
      <c r="K31" s="142">
        <f>Budget!N34</f>
        <v>0</v>
      </c>
      <c r="L31" s="140"/>
      <c r="M31" s="140">
        <f t="shared" si="18"/>
        <v>0</v>
      </c>
      <c r="N31" s="131" t="str">
        <f t="shared" si="3"/>
        <v/>
      </c>
      <c r="O31" s="139">
        <f t="shared" si="8"/>
        <v>0</v>
      </c>
      <c r="P31" s="142">
        <f t="shared" si="8"/>
        <v>0</v>
      </c>
      <c r="Q31" s="140">
        <f t="shared" si="8"/>
        <v>0</v>
      </c>
      <c r="R31" s="131" t="str">
        <f t="shared" si="4"/>
        <v/>
      </c>
      <c r="S31" s="154">
        <f>Budget!P34</f>
        <v>0</v>
      </c>
      <c r="U31" s="206"/>
    </row>
    <row r="32" spans="1:21" ht="28.8" x14ac:dyDescent="0.3">
      <c r="A32" s="83"/>
      <c r="B32" s="295" t="s">
        <v>70</v>
      </c>
      <c r="C32" s="142">
        <f>Budget!F35</f>
        <v>0</v>
      </c>
      <c r="D32" s="140"/>
      <c r="E32" s="140">
        <f t="shared" si="16"/>
        <v>0</v>
      </c>
      <c r="F32" s="131" t="str">
        <f t="shared" si="1"/>
        <v/>
      </c>
      <c r="G32" s="142">
        <f>Budget!J35</f>
        <v>0</v>
      </c>
      <c r="H32" s="140"/>
      <c r="I32" s="140">
        <f t="shared" si="17"/>
        <v>0</v>
      </c>
      <c r="J32" s="131" t="str">
        <f t="shared" si="2"/>
        <v/>
      </c>
      <c r="K32" s="142">
        <f>Budget!N35</f>
        <v>0</v>
      </c>
      <c r="L32" s="140"/>
      <c r="M32" s="140">
        <f t="shared" si="18"/>
        <v>0</v>
      </c>
      <c r="N32" s="131" t="str">
        <f t="shared" si="3"/>
        <v/>
      </c>
      <c r="O32" s="139">
        <f t="shared" si="8"/>
        <v>0</v>
      </c>
      <c r="P32" s="142">
        <f t="shared" si="8"/>
        <v>0</v>
      </c>
      <c r="Q32" s="140">
        <f t="shared" si="8"/>
        <v>0</v>
      </c>
      <c r="R32" s="131" t="str">
        <f t="shared" si="4"/>
        <v/>
      </c>
      <c r="S32" s="154">
        <f>Budget!P35</f>
        <v>0</v>
      </c>
      <c r="U32" s="206"/>
    </row>
    <row r="33" spans="1:21" x14ac:dyDescent="0.3">
      <c r="A33" s="83"/>
      <c r="B33" s="295" t="s">
        <v>71</v>
      </c>
      <c r="C33" s="142">
        <f>Budget!F36</f>
        <v>0</v>
      </c>
      <c r="D33" s="140"/>
      <c r="E33" s="140">
        <f t="shared" si="16"/>
        <v>0</v>
      </c>
      <c r="F33" s="131" t="str">
        <f t="shared" si="1"/>
        <v/>
      </c>
      <c r="G33" s="142">
        <f>Budget!J36</f>
        <v>0</v>
      </c>
      <c r="H33" s="140"/>
      <c r="I33" s="140">
        <f t="shared" si="17"/>
        <v>0</v>
      </c>
      <c r="J33" s="131" t="str">
        <f t="shared" si="2"/>
        <v/>
      </c>
      <c r="K33" s="142">
        <f>Budget!N36</f>
        <v>0</v>
      </c>
      <c r="L33" s="140"/>
      <c r="M33" s="140">
        <f t="shared" si="18"/>
        <v>0</v>
      </c>
      <c r="N33" s="131" t="str">
        <f t="shared" si="3"/>
        <v/>
      </c>
      <c r="O33" s="139">
        <f t="shared" si="8"/>
        <v>0</v>
      </c>
      <c r="P33" s="142">
        <f t="shared" si="8"/>
        <v>0</v>
      </c>
      <c r="Q33" s="140">
        <f t="shared" si="8"/>
        <v>0</v>
      </c>
      <c r="R33" s="131" t="str">
        <f t="shared" si="4"/>
        <v/>
      </c>
      <c r="S33" s="154">
        <f>Budget!P36</f>
        <v>0</v>
      </c>
      <c r="U33" s="206"/>
    </row>
    <row r="34" spans="1:21" ht="28.8" x14ac:dyDescent="0.3">
      <c r="A34" s="83"/>
      <c r="B34" s="295" t="s">
        <v>72</v>
      </c>
      <c r="C34" s="142">
        <f>Budget!F37</f>
        <v>0</v>
      </c>
      <c r="D34" s="140"/>
      <c r="E34" s="140">
        <f t="shared" si="16"/>
        <v>0</v>
      </c>
      <c r="F34" s="131" t="str">
        <f t="shared" si="1"/>
        <v/>
      </c>
      <c r="G34" s="142">
        <f>Budget!J37</f>
        <v>0</v>
      </c>
      <c r="H34" s="140"/>
      <c r="I34" s="140">
        <f t="shared" si="17"/>
        <v>0</v>
      </c>
      <c r="J34" s="131" t="str">
        <f t="shared" si="2"/>
        <v/>
      </c>
      <c r="K34" s="142">
        <f>Budget!N37</f>
        <v>0</v>
      </c>
      <c r="L34" s="140"/>
      <c r="M34" s="140">
        <f t="shared" si="18"/>
        <v>0</v>
      </c>
      <c r="N34" s="131" t="str">
        <f t="shared" si="3"/>
        <v/>
      </c>
      <c r="O34" s="139">
        <f t="shared" si="8"/>
        <v>0</v>
      </c>
      <c r="P34" s="142">
        <f t="shared" si="8"/>
        <v>0</v>
      </c>
      <c r="Q34" s="140">
        <f t="shared" si="8"/>
        <v>0</v>
      </c>
      <c r="R34" s="131" t="str">
        <f t="shared" si="4"/>
        <v/>
      </c>
      <c r="S34" s="154">
        <f>Budget!P37</f>
        <v>0</v>
      </c>
      <c r="U34" s="206"/>
    </row>
    <row r="35" spans="1:21" x14ac:dyDescent="0.3">
      <c r="A35" s="83"/>
      <c r="B35" s="295" t="s">
        <v>73</v>
      </c>
      <c r="C35" s="142">
        <f>Budget!F38</f>
        <v>0</v>
      </c>
      <c r="D35" s="140"/>
      <c r="E35" s="140">
        <f t="shared" si="16"/>
        <v>0</v>
      </c>
      <c r="F35" s="131" t="str">
        <f t="shared" si="1"/>
        <v/>
      </c>
      <c r="G35" s="142">
        <f>Budget!J38</f>
        <v>0</v>
      </c>
      <c r="H35" s="140"/>
      <c r="I35" s="140">
        <f t="shared" si="17"/>
        <v>0</v>
      </c>
      <c r="J35" s="131" t="str">
        <f t="shared" si="2"/>
        <v/>
      </c>
      <c r="K35" s="142">
        <f>Budget!N38</f>
        <v>0</v>
      </c>
      <c r="L35" s="140"/>
      <c r="M35" s="140">
        <f t="shared" si="18"/>
        <v>0</v>
      </c>
      <c r="N35" s="131" t="str">
        <f t="shared" si="3"/>
        <v/>
      </c>
      <c r="O35" s="139">
        <f t="shared" si="8"/>
        <v>0</v>
      </c>
      <c r="P35" s="142">
        <f t="shared" si="8"/>
        <v>0</v>
      </c>
      <c r="Q35" s="140">
        <f t="shared" si="8"/>
        <v>0</v>
      </c>
      <c r="R35" s="131" t="str">
        <f t="shared" si="4"/>
        <v/>
      </c>
      <c r="S35" s="154">
        <f>Budget!P38</f>
        <v>0</v>
      </c>
      <c r="U35" s="206"/>
    </row>
    <row r="36" spans="1:21" x14ac:dyDescent="0.3">
      <c r="A36" s="279" t="s">
        <v>74</v>
      </c>
      <c r="B36" s="294" t="s">
        <v>104</v>
      </c>
      <c r="C36" s="269">
        <f>SUBTOTAL(9,C37:C38)</f>
        <v>0</v>
      </c>
      <c r="D36" s="269">
        <f>SUBTOTAL(9,D37:D38)</f>
        <v>0</v>
      </c>
      <c r="E36" s="269">
        <f>SUBTOTAL(9,E37:E38)</f>
        <v>0</v>
      </c>
      <c r="F36" s="285" t="str">
        <f t="shared" si="1"/>
        <v/>
      </c>
      <c r="G36" s="269">
        <f>SUBTOTAL(9,G37:G38)</f>
        <v>0</v>
      </c>
      <c r="H36" s="269">
        <f>SUBTOTAL(9,H37:H38)</f>
        <v>0</v>
      </c>
      <c r="I36" s="269">
        <f>SUBTOTAL(9,I37:I38)</f>
        <v>0</v>
      </c>
      <c r="J36" s="285" t="str">
        <f t="shared" si="2"/>
        <v/>
      </c>
      <c r="K36" s="269">
        <f>SUBTOTAL(9,K37:K38)</f>
        <v>0</v>
      </c>
      <c r="L36" s="269">
        <f>SUBTOTAL(9,L37:L38)</f>
        <v>0</v>
      </c>
      <c r="M36" s="269">
        <f>SUBTOTAL(9,M37:M38)</f>
        <v>0</v>
      </c>
      <c r="N36" s="285" t="str">
        <f t="shared" si="3"/>
        <v/>
      </c>
      <c r="O36" s="271">
        <f>SUBTOTAL(9,O37:O38)</f>
        <v>0</v>
      </c>
      <c r="P36" s="271">
        <f>SUBTOTAL(9,P37:P38)</f>
        <v>0</v>
      </c>
      <c r="Q36" s="269">
        <f>SUBTOTAL(9,Q37:Q38)</f>
        <v>0</v>
      </c>
      <c r="R36" s="285" t="str">
        <f t="shared" si="4"/>
        <v/>
      </c>
      <c r="S36" s="274">
        <f>'Rapport financier Recap'!S22</f>
        <v>0</v>
      </c>
      <c r="U36" s="289"/>
    </row>
    <row r="37" spans="1:21" ht="57.6" x14ac:dyDescent="0.3">
      <c r="A37" s="83"/>
      <c r="B37" s="295" t="s">
        <v>75</v>
      </c>
      <c r="C37" s="142">
        <f>Budget!F40</f>
        <v>0</v>
      </c>
      <c r="D37" s="140"/>
      <c r="E37" s="140">
        <f>C37-D37</f>
        <v>0</v>
      </c>
      <c r="F37" s="131" t="str">
        <f t="shared" si="1"/>
        <v/>
      </c>
      <c r="G37" s="142">
        <f>Budget!J40</f>
        <v>0</v>
      </c>
      <c r="H37" s="140"/>
      <c r="I37" s="140">
        <f>G37-H37</f>
        <v>0</v>
      </c>
      <c r="J37" s="131" t="str">
        <f t="shared" si="2"/>
        <v/>
      </c>
      <c r="K37" s="142">
        <f>Budget!N40</f>
        <v>0</v>
      </c>
      <c r="L37" s="140"/>
      <c r="M37" s="140">
        <f>K37-L37</f>
        <v>0</v>
      </c>
      <c r="N37" s="131" t="str">
        <f t="shared" si="3"/>
        <v/>
      </c>
      <c r="O37" s="139">
        <f t="shared" si="8"/>
        <v>0</v>
      </c>
      <c r="P37" s="142">
        <f t="shared" si="8"/>
        <v>0</v>
      </c>
      <c r="Q37" s="140">
        <f t="shared" si="8"/>
        <v>0</v>
      </c>
      <c r="R37" s="131" t="str">
        <f t="shared" si="4"/>
        <v/>
      </c>
      <c r="S37" s="154">
        <f>Budget!P40</f>
        <v>0</v>
      </c>
      <c r="U37" s="206"/>
    </row>
    <row r="38" spans="1:21" x14ac:dyDescent="0.3">
      <c r="A38" s="83"/>
      <c r="B38" s="295" t="s">
        <v>76</v>
      </c>
      <c r="C38" s="142">
        <f>Budget!F41</f>
        <v>0</v>
      </c>
      <c r="D38" s="140"/>
      <c r="E38" s="140">
        <f>C38-D38</f>
        <v>0</v>
      </c>
      <c r="F38" s="131" t="str">
        <f t="shared" si="1"/>
        <v/>
      </c>
      <c r="G38" s="142">
        <f>Budget!J41</f>
        <v>0</v>
      </c>
      <c r="H38" s="140"/>
      <c r="I38" s="140">
        <f>G38-H38</f>
        <v>0</v>
      </c>
      <c r="J38" s="131" t="str">
        <f t="shared" si="2"/>
        <v/>
      </c>
      <c r="K38" s="142">
        <f>Budget!N41</f>
        <v>0</v>
      </c>
      <c r="L38" s="140"/>
      <c r="M38" s="140">
        <f>K38-L38</f>
        <v>0</v>
      </c>
      <c r="N38" s="131" t="str">
        <f t="shared" si="3"/>
        <v/>
      </c>
      <c r="O38" s="139">
        <f t="shared" si="8"/>
        <v>0</v>
      </c>
      <c r="P38" s="142">
        <f t="shared" si="8"/>
        <v>0</v>
      </c>
      <c r="Q38" s="140">
        <f t="shared" si="8"/>
        <v>0</v>
      </c>
      <c r="R38" s="131" t="str">
        <f t="shared" si="4"/>
        <v/>
      </c>
      <c r="S38" s="154">
        <f>Budget!P41</f>
        <v>0</v>
      </c>
      <c r="U38" s="206"/>
    </row>
    <row r="39" spans="1:21" x14ac:dyDescent="0.3">
      <c r="A39" s="266" t="s">
        <v>6</v>
      </c>
      <c r="B39" s="294" t="s">
        <v>77</v>
      </c>
      <c r="C39" s="271">
        <f>Budget!F42</f>
        <v>0</v>
      </c>
      <c r="D39" s="269"/>
      <c r="E39" s="269">
        <f t="shared" ref="E39:E40" si="19">C39-D39</f>
        <v>0</v>
      </c>
      <c r="F39" s="285" t="str">
        <f t="shared" si="1"/>
        <v/>
      </c>
      <c r="G39" s="271">
        <f>Budget!J42</f>
        <v>0</v>
      </c>
      <c r="H39" s="269"/>
      <c r="I39" s="269">
        <f t="shared" ref="I39:I40" si="20">G39-H39</f>
        <v>0</v>
      </c>
      <c r="J39" s="285" t="str">
        <f t="shared" si="2"/>
        <v/>
      </c>
      <c r="K39" s="271">
        <f>Budget!N42</f>
        <v>0</v>
      </c>
      <c r="L39" s="269"/>
      <c r="M39" s="269">
        <f t="shared" ref="M39:M40" si="21">K39-L39</f>
        <v>0</v>
      </c>
      <c r="N39" s="285" t="str">
        <f t="shared" si="3"/>
        <v/>
      </c>
      <c r="O39" s="271">
        <f t="shared" si="8"/>
        <v>0</v>
      </c>
      <c r="P39" s="271">
        <f t="shared" si="8"/>
        <v>0</v>
      </c>
      <c r="Q39" s="269">
        <f t="shared" si="8"/>
        <v>0</v>
      </c>
      <c r="R39" s="285" t="str">
        <f t="shared" si="4"/>
        <v/>
      </c>
      <c r="S39" s="274">
        <f>Budget!P42</f>
        <v>0</v>
      </c>
      <c r="U39" s="289"/>
    </row>
    <row r="40" spans="1:21" ht="28.8" x14ac:dyDescent="0.3">
      <c r="A40" s="266" t="s">
        <v>7</v>
      </c>
      <c r="B40" s="294" t="s">
        <v>78</v>
      </c>
      <c r="C40" s="271">
        <f>Budget!F43</f>
        <v>0</v>
      </c>
      <c r="D40" s="269"/>
      <c r="E40" s="269">
        <f t="shared" si="19"/>
        <v>0</v>
      </c>
      <c r="F40" s="285" t="str">
        <f t="shared" si="1"/>
        <v/>
      </c>
      <c r="G40" s="271">
        <f>Budget!J43</f>
        <v>0</v>
      </c>
      <c r="H40" s="269"/>
      <c r="I40" s="269">
        <f t="shared" si="20"/>
        <v>0</v>
      </c>
      <c r="J40" s="285" t="str">
        <f t="shared" si="2"/>
        <v/>
      </c>
      <c r="K40" s="271">
        <f>Budget!N43</f>
        <v>0</v>
      </c>
      <c r="L40" s="269"/>
      <c r="M40" s="269">
        <f t="shared" si="21"/>
        <v>0</v>
      </c>
      <c r="N40" s="285" t="str">
        <f t="shared" si="3"/>
        <v/>
      </c>
      <c r="O40" s="271">
        <f t="shared" si="8"/>
        <v>0</v>
      </c>
      <c r="P40" s="271">
        <f t="shared" si="8"/>
        <v>0</v>
      </c>
      <c r="Q40" s="269">
        <f t="shared" si="8"/>
        <v>0</v>
      </c>
      <c r="R40" s="285" t="str">
        <f t="shared" si="4"/>
        <v/>
      </c>
      <c r="S40" s="274">
        <f>Budget!P43</f>
        <v>0</v>
      </c>
      <c r="U40" s="289"/>
    </row>
    <row r="41" spans="1:21" ht="28.8" x14ac:dyDescent="0.3">
      <c r="A41" s="92" t="s">
        <v>18</v>
      </c>
      <c r="B41" s="298" t="s">
        <v>79</v>
      </c>
      <c r="C41" s="149">
        <f>SUBTOTAL(9,C42:C42)</f>
        <v>0</v>
      </c>
      <c r="D41" s="149">
        <f>SUBTOTAL(9,D42:D42)</f>
        <v>0</v>
      </c>
      <c r="E41" s="149">
        <f>SUBTOTAL(9,E42:E42)</f>
        <v>0</v>
      </c>
      <c r="F41" s="132" t="str">
        <f t="shared" si="1"/>
        <v/>
      </c>
      <c r="G41" s="149">
        <f>SUBTOTAL(9,G42:G42)</f>
        <v>0</v>
      </c>
      <c r="H41" s="149">
        <f>SUBTOTAL(9,H42:H42)</f>
        <v>0</v>
      </c>
      <c r="I41" s="149">
        <f>SUBTOTAL(9,I42:I42)</f>
        <v>0</v>
      </c>
      <c r="J41" s="132" t="str">
        <f t="shared" si="2"/>
        <v/>
      </c>
      <c r="K41" s="149">
        <f>SUBTOTAL(9,K42:K42)</f>
        <v>0</v>
      </c>
      <c r="L41" s="149">
        <f>SUBTOTAL(9,L42:L42)</f>
        <v>0</v>
      </c>
      <c r="M41" s="149">
        <f>SUBTOTAL(9,M42:M42)</f>
        <v>0</v>
      </c>
      <c r="N41" s="132" t="str">
        <f t="shared" si="3"/>
        <v/>
      </c>
      <c r="O41" s="150">
        <f>SUBTOTAL(9,O42:O42)</f>
        <v>0</v>
      </c>
      <c r="P41" s="150">
        <f>SUBTOTAL(9,P42:P42)</f>
        <v>0</v>
      </c>
      <c r="Q41" s="149">
        <f>SUBTOTAL(9,Q42:Q42)</f>
        <v>0</v>
      </c>
      <c r="R41" s="132" t="str">
        <f t="shared" si="4"/>
        <v/>
      </c>
      <c r="S41" s="153" t="str">
        <f>Budget!P44</f>
        <v/>
      </c>
      <c r="U41" s="188"/>
    </row>
    <row r="42" spans="1:21" ht="28.8" x14ac:dyDescent="0.3">
      <c r="A42" s="266" t="s">
        <v>24</v>
      </c>
      <c r="B42" s="294" t="s">
        <v>80</v>
      </c>
      <c r="C42" s="271">
        <f>Budget!F45</f>
        <v>0</v>
      </c>
      <c r="D42" s="269"/>
      <c r="E42" s="269">
        <f>C42-D42</f>
        <v>0</v>
      </c>
      <c r="F42" s="285" t="str">
        <f t="shared" si="1"/>
        <v/>
      </c>
      <c r="G42" s="271">
        <f>Budget!J45</f>
        <v>0</v>
      </c>
      <c r="H42" s="269"/>
      <c r="I42" s="269">
        <f>G42-H42</f>
        <v>0</v>
      </c>
      <c r="J42" s="285" t="str">
        <f t="shared" si="2"/>
        <v/>
      </c>
      <c r="K42" s="271">
        <f>Budget!N45</f>
        <v>0</v>
      </c>
      <c r="L42" s="269"/>
      <c r="M42" s="269">
        <f>K42-L42</f>
        <v>0</v>
      </c>
      <c r="N42" s="285" t="str">
        <f t="shared" si="3"/>
        <v/>
      </c>
      <c r="O42" s="271">
        <f t="shared" si="8"/>
        <v>0</v>
      </c>
      <c r="P42" s="271">
        <f t="shared" si="8"/>
        <v>0</v>
      </c>
      <c r="Q42" s="269">
        <f t="shared" si="8"/>
        <v>0</v>
      </c>
      <c r="R42" s="285" t="str">
        <f t="shared" si="4"/>
        <v/>
      </c>
      <c r="S42" s="278">
        <f>Budget!P45</f>
        <v>0</v>
      </c>
      <c r="U42" s="290"/>
    </row>
    <row r="43" spans="1:21" ht="28.8" x14ac:dyDescent="0.3">
      <c r="A43" s="100" t="s">
        <v>81</v>
      </c>
      <c r="B43" s="298" t="s">
        <v>82</v>
      </c>
      <c r="C43" s="173">
        <f>SUBTOTAL(9,C44:C47)</f>
        <v>0</v>
      </c>
      <c r="D43" s="173">
        <f>SUBTOTAL(9,D44:D47)</f>
        <v>0</v>
      </c>
      <c r="E43" s="173">
        <f>SUBTOTAL(9,E44:E47)</f>
        <v>0</v>
      </c>
      <c r="F43" s="132" t="str">
        <f t="shared" si="1"/>
        <v/>
      </c>
      <c r="G43" s="173">
        <f>SUBTOTAL(9,G44:G47)</f>
        <v>0</v>
      </c>
      <c r="H43" s="173">
        <f>SUBTOTAL(9,H44:H47)</f>
        <v>0</v>
      </c>
      <c r="I43" s="173">
        <f>SUBTOTAL(9,I44:I47)</f>
        <v>0</v>
      </c>
      <c r="J43" s="132" t="str">
        <f t="shared" si="2"/>
        <v/>
      </c>
      <c r="K43" s="173">
        <f>SUBTOTAL(9,K44:K47)</f>
        <v>0</v>
      </c>
      <c r="L43" s="173">
        <f>SUBTOTAL(9,L44:L47)</f>
        <v>0</v>
      </c>
      <c r="M43" s="173">
        <f>SUBTOTAL(9,M44:M47)</f>
        <v>0</v>
      </c>
      <c r="N43" s="132" t="str">
        <f t="shared" si="3"/>
        <v/>
      </c>
      <c r="O43" s="174">
        <f>SUBTOTAL(9,O44:O47)</f>
        <v>0</v>
      </c>
      <c r="P43" s="174">
        <f>SUBTOTAL(9,P44:P47)</f>
        <v>0</v>
      </c>
      <c r="Q43" s="173">
        <f>SUBTOTAL(9,Q44:Q47)</f>
        <v>0</v>
      </c>
      <c r="R43" s="132" t="str">
        <f t="shared" si="4"/>
        <v/>
      </c>
      <c r="S43" s="188" t="str">
        <f>Budget!P46</f>
        <v/>
      </c>
      <c r="U43" s="188"/>
    </row>
    <row r="44" spans="1:21" x14ac:dyDescent="0.3">
      <c r="A44" s="266" t="s">
        <v>9</v>
      </c>
      <c r="B44" s="294" t="s">
        <v>83</v>
      </c>
      <c r="C44" s="271">
        <f>Budget!F47</f>
        <v>0</v>
      </c>
      <c r="D44" s="269"/>
      <c r="E44" s="269">
        <f>C44-D44</f>
        <v>0</v>
      </c>
      <c r="F44" s="285" t="str">
        <f t="shared" si="1"/>
        <v/>
      </c>
      <c r="G44" s="271">
        <f>Budget!J47</f>
        <v>0</v>
      </c>
      <c r="H44" s="269"/>
      <c r="I44" s="269">
        <f>G44-H44</f>
        <v>0</v>
      </c>
      <c r="J44" s="285" t="str">
        <f t="shared" si="2"/>
        <v/>
      </c>
      <c r="K44" s="271">
        <f>Budget!N47</f>
        <v>0</v>
      </c>
      <c r="L44" s="269"/>
      <c r="M44" s="269">
        <f>K44-L44</f>
        <v>0</v>
      </c>
      <c r="N44" s="285" t="str">
        <f t="shared" si="3"/>
        <v/>
      </c>
      <c r="O44" s="271">
        <f t="shared" si="8"/>
        <v>0</v>
      </c>
      <c r="P44" s="271">
        <f t="shared" si="8"/>
        <v>0</v>
      </c>
      <c r="Q44" s="269">
        <f t="shared" si="8"/>
        <v>0</v>
      </c>
      <c r="R44" s="285" t="str">
        <f t="shared" si="4"/>
        <v/>
      </c>
      <c r="S44" s="274">
        <f>Budget!P47</f>
        <v>0</v>
      </c>
      <c r="U44" s="289"/>
    </row>
    <row r="45" spans="1:21" x14ac:dyDescent="0.3">
      <c r="A45" s="266" t="s">
        <v>39</v>
      </c>
      <c r="B45" s="294" t="s">
        <v>84</v>
      </c>
      <c r="C45" s="271">
        <f>Budget!F48</f>
        <v>0</v>
      </c>
      <c r="D45" s="269"/>
      <c r="E45" s="269">
        <f t="shared" ref="E45:E47" si="22">C45-D45</f>
        <v>0</v>
      </c>
      <c r="F45" s="285" t="str">
        <f t="shared" si="1"/>
        <v/>
      </c>
      <c r="G45" s="271">
        <f>Budget!J48</f>
        <v>0</v>
      </c>
      <c r="H45" s="269"/>
      <c r="I45" s="269">
        <f t="shared" ref="I45:I47" si="23">G45-H45</f>
        <v>0</v>
      </c>
      <c r="J45" s="285" t="str">
        <f t="shared" si="2"/>
        <v/>
      </c>
      <c r="K45" s="271">
        <f>Budget!N48</f>
        <v>0</v>
      </c>
      <c r="L45" s="269"/>
      <c r="M45" s="269">
        <f t="shared" ref="M45:M47" si="24">K45-L45</f>
        <v>0</v>
      </c>
      <c r="N45" s="285" t="str">
        <f t="shared" si="3"/>
        <v/>
      </c>
      <c r="O45" s="271">
        <f t="shared" si="8"/>
        <v>0</v>
      </c>
      <c r="P45" s="271">
        <f t="shared" si="8"/>
        <v>0</v>
      </c>
      <c r="Q45" s="269">
        <f t="shared" si="8"/>
        <v>0</v>
      </c>
      <c r="R45" s="285" t="str">
        <f t="shared" si="4"/>
        <v/>
      </c>
      <c r="S45" s="274">
        <f>Budget!P48</f>
        <v>0</v>
      </c>
      <c r="U45" s="289"/>
    </row>
    <row r="46" spans="1:21" x14ac:dyDescent="0.3">
      <c r="A46" s="266" t="s">
        <v>85</v>
      </c>
      <c r="B46" s="294" t="s">
        <v>86</v>
      </c>
      <c r="C46" s="271">
        <f>Budget!F49</f>
        <v>0</v>
      </c>
      <c r="D46" s="269"/>
      <c r="E46" s="269">
        <f t="shared" si="22"/>
        <v>0</v>
      </c>
      <c r="F46" s="285" t="str">
        <f t="shared" si="1"/>
        <v/>
      </c>
      <c r="G46" s="271">
        <f>Budget!J49</f>
        <v>0</v>
      </c>
      <c r="H46" s="269"/>
      <c r="I46" s="269">
        <f t="shared" si="23"/>
        <v>0</v>
      </c>
      <c r="J46" s="285" t="str">
        <f t="shared" si="2"/>
        <v/>
      </c>
      <c r="K46" s="271">
        <f>Budget!N49</f>
        <v>0</v>
      </c>
      <c r="L46" s="269"/>
      <c r="M46" s="269">
        <f t="shared" si="24"/>
        <v>0</v>
      </c>
      <c r="N46" s="285" t="str">
        <f t="shared" si="3"/>
        <v/>
      </c>
      <c r="O46" s="271">
        <f t="shared" si="8"/>
        <v>0</v>
      </c>
      <c r="P46" s="271">
        <f t="shared" si="8"/>
        <v>0</v>
      </c>
      <c r="Q46" s="269">
        <f t="shared" si="8"/>
        <v>0</v>
      </c>
      <c r="R46" s="285" t="str">
        <f t="shared" si="4"/>
        <v/>
      </c>
      <c r="S46" s="274">
        <f>Budget!P49</f>
        <v>0</v>
      </c>
      <c r="U46" s="289"/>
    </row>
    <row r="47" spans="1:21" ht="15" thickBot="1" x14ac:dyDescent="0.35">
      <c r="A47" s="299" t="s">
        <v>87</v>
      </c>
      <c r="B47" s="300" t="s">
        <v>88</v>
      </c>
      <c r="C47" s="284">
        <f>Budget!F50</f>
        <v>0</v>
      </c>
      <c r="D47" s="283"/>
      <c r="E47" s="269">
        <f t="shared" si="22"/>
        <v>0</v>
      </c>
      <c r="F47" s="292" t="str">
        <f t="shared" si="1"/>
        <v/>
      </c>
      <c r="G47" s="284">
        <f>Budget!J50</f>
        <v>0</v>
      </c>
      <c r="H47" s="283"/>
      <c r="I47" s="269">
        <f t="shared" si="23"/>
        <v>0</v>
      </c>
      <c r="J47" s="292" t="str">
        <f t="shared" si="2"/>
        <v/>
      </c>
      <c r="K47" s="284">
        <f>Budget!N50</f>
        <v>0</v>
      </c>
      <c r="L47" s="283"/>
      <c r="M47" s="269">
        <f t="shared" si="24"/>
        <v>0</v>
      </c>
      <c r="N47" s="292" t="str">
        <f t="shared" si="3"/>
        <v/>
      </c>
      <c r="O47" s="284">
        <f t="shared" si="8"/>
        <v>0</v>
      </c>
      <c r="P47" s="284">
        <f t="shared" si="8"/>
        <v>0</v>
      </c>
      <c r="Q47" s="283">
        <f t="shared" si="8"/>
        <v>0</v>
      </c>
      <c r="R47" s="292" t="str">
        <f t="shared" si="4"/>
        <v/>
      </c>
      <c r="S47" s="274">
        <f>Budget!P50</f>
        <v>0</v>
      </c>
      <c r="U47" s="291"/>
    </row>
    <row r="48" spans="1:21" ht="15" thickBot="1" x14ac:dyDescent="0.35">
      <c r="A48" s="181"/>
      <c r="B48" s="159" t="s">
        <v>89</v>
      </c>
      <c r="C48" s="182">
        <f>SUBTOTAL(9,C10:C47)</f>
        <v>0</v>
      </c>
      <c r="D48" s="182">
        <f>SUBTOTAL(9,D10:D47)</f>
        <v>0</v>
      </c>
      <c r="E48" s="182">
        <f>SUBTOTAL(9,E10:E47)</f>
        <v>0</v>
      </c>
      <c r="F48" s="183" t="str">
        <f t="shared" si="1"/>
        <v/>
      </c>
      <c r="G48" s="182">
        <f>SUBTOTAL(9,G10:G47)</f>
        <v>0</v>
      </c>
      <c r="H48" s="182">
        <f>SUBTOTAL(9,H10:H47)</f>
        <v>0</v>
      </c>
      <c r="I48" s="182">
        <f>SUBTOTAL(9,I10:I47)</f>
        <v>0</v>
      </c>
      <c r="J48" s="183" t="str">
        <f t="shared" si="2"/>
        <v/>
      </c>
      <c r="K48" s="182">
        <f>SUBTOTAL(9,K10:K47)</f>
        <v>0</v>
      </c>
      <c r="L48" s="182">
        <f>SUBTOTAL(9,L10:L47)</f>
        <v>0</v>
      </c>
      <c r="M48" s="182">
        <f>SUBTOTAL(9,M10:M47)</f>
        <v>0</v>
      </c>
      <c r="N48" s="183" t="str">
        <f t="shared" si="3"/>
        <v/>
      </c>
      <c r="O48" s="184">
        <f>SUBTOTAL(9,O10:O47)</f>
        <v>0</v>
      </c>
      <c r="P48" s="184">
        <f>SUBTOTAL(9,P10:P47)</f>
        <v>0</v>
      </c>
      <c r="Q48" s="182">
        <f>SUBTOTAL(9,Q10:Q47)</f>
        <v>0</v>
      </c>
      <c r="R48" s="183" t="str">
        <f t="shared" si="4"/>
        <v/>
      </c>
      <c r="S48" s="165" t="str">
        <f>Budget!P51</f>
        <v/>
      </c>
      <c r="U48" s="208"/>
    </row>
    <row r="49" spans="21:21" x14ac:dyDescent="0.3">
      <c r="U49" s="25"/>
    </row>
    <row r="50" spans="21:21" x14ac:dyDescent="0.3">
      <c r="U50" s="25"/>
    </row>
    <row r="51" spans="21:21" x14ac:dyDescent="0.3">
      <c r="U51" s="25"/>
    </row>
    <row r="52" spans="21:21" x14ac:dyDescent="0.3">
      <c r="U52" s="25"/>
    </row>
    <row r="53" spans="21:21" x14ac:dyDescent="0.3">
      <c r="U53" s="25"/>
    </row>
    <row r="54" spans="21:21" x14ac:dyDescent="0.3">
      <c r="U54" s="25"/>
    </row>
    <row r="55" spans="21:21" x14ac:dyDescent="0.3">
      <c r="U55" s="25"/>
    </row>
    <row r="56" spans="21:21" x14ac:dyDescent="0.3">
      <c r="U56" s="25"/>
    </row>
    <row r="57" spans="21:21" x14ac:dyDescent="0.3">
      <c r="U57" s="25"/>
    </row>
    <row r="58" spans="21:21" x14ac:dyDescent="0.3">
      <c r="U58" s="25"/>
    </row>
    <row r="59" spans="21:21" x14ac:dyDescent="0.3">
      <c r="U59" s="25"/>
    </row>
    <row r="60" spans="21:21" x14ac:dyDescent="0.3">
      <c r="U60" s="25"/>
    </row>
    <row r="61" spans="21:21" x14ac:dyDescent="0.3">
      <c r="U61" s="25"/>
    </row>
    <row r="62" spans="21:21" x14ac:dyDescent="0.3">
      <c r="U62" s="25"/>
    </row>
    <row r="63" spans="21:21" x14ac:dyDescent="0.3">
      <c r="U63" s="25"/>
    </row>
    <row r="64" spans="21:21" x14ac:dyDescent="0.3">
      <c r="U64" s="25"/>
    </row>
    <row r="65" spans="21:21" x14ac:dyDescent="0.3">
      <c r="U65" s="25"/>
    </row>
    <row r="66" spans="21:21" x14ac:dyDescent="0.3">
      <c r="U66" s="25"/>
    </row>
    <row r="67" spans="21:21" x14ac:dyDescent="0.3">
      <c r="U67" s="25"/>
    </row>
    <row r="68" spans="21:21" x14ac:dyDescent="0.3">
      <c r="U68" s="25"/>
    </row>
    <row r="69" spans="21:21" x14ac:dyDescent="0.3">
      <c r="U69" s="25"/>
    </row>
    <row r="70" spans="21:21" x14ac:dyDescent="0.3">
      <c r="U70" s="25"/>
    </row>
    <row r="71" spans="21:21" x14ac:dyDescent="0.3">
      <c r="U71" s="25"/>
    </row>
    <row r="72" spans="21:21" x14ac:dyDescent="0.3">
      <c r="U72" s="25"/>
    </row>
    <row r="73" spans="21:21" x14ac:dyDescent="0.3">
      <c r="U73" s="25"/>
    </row>
    <row r="74" spans="21:21" x14ac:dyDescent="0.3">
      <c r="U74" s="25"/>
    </row>
    <row r="75" spans="21:21" x14ac:dyDescent="0.3">
      <c r="U75" s="25"/>
    </row>
    <row r="76" spans="21:21" x14ac:dyDescent="0.3">
      <c r="U76" s="25"/>
    </row>
    <row r="77" spans="21:21" x14ac:dyDescent="0.3">
      <c r="U77" s="25"/>
    </row>
    <row r="78" spans="21:21" x14ac:dyDescent="0.3">
      <c r="U78" s="25"/>
    </row>
    <row r="79" spans="21:21" x14ac:dyDescent="0.3">
      <c r="U79" s="25"/>
    </row>
    <row r="80" spans="21:21" x14ac:dyDescent="0.3">
      <c r="U80" s="25"/>
    </row>
    <row r="81" spans="21:21" x14ac:dyDescent="0.3">
      <c r="U81" s="25"/>
    </row>
    <row r="82" spans="21:21" x14ac:dyDescent="0.3">
      <c r="U82" s="25"/>
    </row>
    <row r="83" spans="21:21" x14ac:dyDescent="0.3">
      <c r="U83" s="25"/>
    </row>
    <row r="84" spans="21:21" x14ac:dyDescent="0.3">
      <c r="U84" s="25"/>
    </row>
    <row r="85" spans="21:21" x14ac:dyDescent="0.3">
      <c r="U85" s="25"/>
    </row>
    <row r="86" spans="21:21" x14ac:dyDescent="0.3">
      <c r="U86" s="25"/>
    </row>
    <row r="87" spans="21:21" x14ac:dyDescent="0.3">
      <c r="U87" s="25"/>
    </row>
    <row r="88" spans="21:21" x14ac:dyDescent="0.3">
      <c r="U88" s="25"/>
    </row>
    <row r="89" spans="21:21" x14ac:dyDescent="0.3">
      <c r="U89" s="25"/>
    </row>
    <row r="90" spans="21:21" x14ac:dyDescent="0.3">
      <c r="U90" s="25"/>
    </row>
    <row r="91" spans="21:21" x14ac:dyDescent="0.3">
      <c r="U91" s="25"/>
    </row>
    <row r="92" spans="21:21" x14ac:dyDescent="0.3">
      <c r="U92" s="25"/>
    </row>
    <row r="93" spans="21:21" x14ac:dyDescent="0.3">
      <c r="U93" s="25"/>
    </row>
    <row r="94" spans="21:21" x14ac:dyDescent="0.3">
      <c r="U94" s="25"/>
    </row>
    <row r="95" spans="21:21" x14ac:dyDescent="0.3">
      <c r="U95" s="25"/>
    </row>
    <row r="96" spans="21:21" x14ac:dyDescent="0.3">
      <c r="U96" s="25"/>
    </row>
    <row r="97" spans="21:21" x14ac:dyDescent="0.3">
      <c r="U97" s="25"/>
    </row>
    <row r="98" spans="21:21" x14ac:dyDescent="0.3">
      <c r="U98" s="25"/>
    </row>
    <row r="99" spans="21:21" x14ac:dyDescent="0.3">
      <c r="U99" s="25"/>
    </row>
    <row r="100" spans="21:21" x14ac:dyDescent="0.3">
      <c r="U100" s="25"/>
    </row>
    <row r="101" spans="21:21" x14ac:dyDescent="0.3">
      <c r="U101" s="25"/>
    </row>
    <row r="102" spans="21:21" x14ac:dyDescent="0.3">
      <c r="U102" s="25"/>
    </row>
  </sheetData>
  <mergeCells count="3">
    <mergeCell ref="C8:F8"/>
    <mergeCell ref="G8:J8"/>
    <mergeCell ref="K8:N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T34" sqref="T34"/>
    </sheetView>
  </sheetViews>
  <sheetFormatPr defaultColWidth="12.44140625" defaultRowHeight="15.6" x14ac:dyDescent="0.3"/>
  <cols>
    <col min="1" max="1" width="12.44140625" style="5"/>
    <col min="2" max="2" width="68.33203125" style="5" customWidth="1"/>
    <col min="3" max="5" width="17.6640625" style="5" customWidth="1"/>
    <col min="6" max="6" width="17.6640625" style="189" customWidth="1"/>
    <col min="7" max="19" width="17.6640625" style="5" customWidth="1"/>
    <col min="20" max="20" width="12.44140625" style="5"/>
    <col min="21" max="21" width="40.88671875" style="5" customWidth="1"/>
    <col min="22" max="16384" width="12.44140625" style="5"/>
  </cols>
  <sheetData>
    <row r="1" spans="1:21" x14ac:dyDescent="0.3">
      <c r="A1" s="29" t="s">
        <v>96</v>
      </c>
      <c r="B1" s="30">
        <f>'Fiche Synthétique '!B4</f>
        <v>0</v>
      </c>
    </row>
    <row r="2" spans="1:21" ht="18" x14ac:dyDescent="0.35">
      <c r="A2" s="31" t="s">
        <v>108</v>
      </c>
      <c r="B2" s="32"/>
    </row>
    <row r="3" spans="1:21" x14ac:dyDescent="0.3">
      <c r="A3" s="29" t="s">
        <v>98</v>
      </c>
      <c r="B3" s="32">
        <f>'Fiche Synthétique '!B10</f>
        <v>0</v>
      </c>
    </row>
    <row r="4" spans="1:21" x14ac:dyDescent="0.3">
      <c r="A4" s="29" t="s">
        <v>99</v>
      </c>
      <c r="B4" s="32">
        <f>'Fiche Synthétique '!B12</f>
        <v>0</v>
      </c>
      <c r="T4" s="26"/>
    </row>
    <row r="5" spans="1:21" x14ac:dyDescent="0.3">
      <c r="A5" s="29" t="s">
        <v>100</v>
      </c>
      <c r="B5" s="33">
        <f>'Fiche Synthétique '!B16</f>
        <v>0</v>
      </c>
      <c r="T5" s="26"/>
    </row>
    <row r="6" spans="1:21" ht="16.2" thickBot="1" x14ac:dyDescent="0.35">
      <c r="A6" s="29" t="s">
        <v>101</v>
      </c>
      <c r="B6" s="33">
        <f>'Fiche Synthétique '!B17</f>
        <v>0</v>
      </c>
      <c r="T6" s="26"/>
    </row>
    <row r="7" spans="1:21" ht="16.2" thickBot="1" x14ac:dyDescent="0.35">
      <c r="C7" s="246" t="s">
        <v>40</v>
      </c>
      <c r="D7" s="247"/>
      <c r="E7" s="247"/>
      <c r="F7" s="248"/>
      <c r="G7" s="246" t="s">
        <v>41</v>
      </c>
      <c r="H7" s="247"/>
      <c r="I7" s="247"/>
      <c r="J7" s="248"/>
      <c r="K7" s="246" t="s">
        <v>42</v>
      </c>
      <c r="L7" s="247"/>
      <c r="M7" s="247"/>
      <c r="N7" s="248"/>
      <c r="T7" s="26"/>
    </row>
    <row r="8" spans="1:21" ht="43.8" thickBot="1" x14ac:dyDescent="0.35">
      <c r="A8" s="14" t="s">
        <v>11</v>
      </c>
      <c r="B8" s="15" t="s">
        <v>12</v>
      </c>
      <c r="C8" s="104" t="s">
        <v>47</v>
      </c>
      <c r="D8" s="105" t="s">
        <v>46</v>
      </c>
      <c r="E8" s="105" t="s">
        <v>45</v>
      </c>
      <c r="F8" s="190" t="s">
        <v>44</v>
      </c>
      <c r="G8" s="104" t="s">
        <v>47</v>
      </c>
      <c r="H8" s="105" t="s">
        <v>46</v>
      </c>
      <c r="I8" s="105" t="s">
        <v>45</v>
      </c>
      <c r="J8" s="106" t="s">
        <v>44</v>
      </c>
      <c r="K8" s="104" t="s">
        <v>47</v>
      </c>
      <c r="L8" s="105" t="s">
        <v>46</v>
      </c>
      <c r="M8" s="105" t="s">
        <v>45</v>
      </c>
      <c r="N8" s="106" t="s">
        <v>44</v>
      </c>
      <c r="O8" s="314" t="s">
        <v>132</v>
      </c>
      <c r="P8" s="315" t="s">
        <v>124</v>
      </c>
      <c r="Q8" s="111" t="s">
        <v>123</v>
      </c>
      <c r="R8" s="82" t="s">
        <v>48</v>
      </c>
      <c r="S8" s="195" t="s">
        <v>49</v>
      </c>
      <c r="T8" s="26"/>
      <c r="U8" s="16" t="s">
        <v>43</v>
      </c>
    </row>
    <row r="9" spans="1:21" x14ac:dyDescent="0.3">
      <c r="A9" s="10" t="s">
        <v>0</v>
      </c>
      <c r="B9" s="102" t="s">
        <v>13</v>
      </c>
      <c r="C9" s="107">
        <f>SUBTOTAL(9,C10:C13)</f>
        <v>0</v>
      </c>
      <c r="D9" s="108">
        <f>SUBTOTAL(9,D10:D13)</f>
        <v>0</v>
      </c>
      <c r="E9" s="108">
        <f>SUBTOTAL(9,E10:E13)</f>
        <v>0</v>
      </c>
      <c r="F9" s="316" t="str">
        <f>IFERROR(D9/C9,"")</f>
        <v/>
      </c>
      <c r="G9" s="107">
        <f>SUBTOTAL(9,G10:G13)</f>
        <v>0</v>
      </c>
      <c r="H9" s="108">
        <f>SUBTOTAL(9,H10:H13)</f>
        <v>0</v>
      </c>
      <c r="I9" s="108">
        <f>SUBTOTAL(9,I10:I13)</f>
        <v>0</v>
      </c>
      <c r="J9" s="316" t="str">
        <f>IFERROR(H9/G9,"")</f>
        <v/>
      </c>
      <c r="K9" s="107">
        <f>SUBTOTAL(9,K10:K13)</f>
        <v>0</v>
      </c>
      <c r="L9" s="108">
        <f>SUBTOTAL(9,L10:L13)</f>
        <v>0</v>
      </c>
      <c r="M9" s="108">
        <f>SUBTOTAL(9,M10:M13)</f>
        <v>0</v>
      </c>
      <c r="N9" s="316" t="str">
        <f>IFERROR(L9/K9,"")</f>
        <v/>
      </c>
      <c r="O9" s="109">
        <f>SUBTOTAL(9,O10:O13)</f>
        <v>0</v>
      </c>
      <c r="P9" s="110">
        <f>SUBTOTAL(9,P10:P13)</f>
        <v>0</v>
      </c>
      <c r="Q9" s="200">
        <f>SUBTOTAL(9,Q10:Q13)</f>
        <v>0</v>
      </c>
      <c r="R9" s="196" t="str">
        <f>IFERROR(Q9/O9,"")</f>
        <v/>
      </c>
      <c r="S9" s="196">
        <f>'Rapport financier'!S10</f>
        <v>0</v>
      </c>
      <c r="T9" s="26"/>
      <c r="U9" s="17"/>
    </row>
    <row r="10" spans="1:21" x14ac:dyDescent="0.3">
      <c r="A10" s="302" t="s">
        <v>1</v>
      </c>
      <c r="B10" s="256" t="s">
        <v>14</v>
      </c>
      <c r="C10" s="303">
        <f>'Budget Recap'!C10</f>
        <v>0</v>
      </c>
      <c r="D10" s="304">
        <f>'Rapport financier'!D11</f>
        <v>0</v>
      </c>
      <c r="E10" s="304">
        <f>C10-D10</f>
        <v>0</v>
      </c>
      <c r="F10" s="317" t="str">
        <f t="shared" ref="F10:F31" si="0">IFERROR(D10/C10,"")</f>
        <v/>
      </c>
      <c r="G10" s="303">
        <f>'Budget Recap'!G10</f>
        <v>0</v>
      </c>
      <c r="H10" s="304">
        <f>'Rapport financier'!H11</f>
        <v>0</v>
      </c>
      <c r="I10" s="304">
        <f>G10-H10</f>
        <v>0</v>
      </c>
      <c r="J10" s="317" t="str">
        <f t="shared" ref="J10:J31" si="1">IFERROR(H10/G10,"")</f>
        <v/>
      </c>
      <c r="K10" s="303">
        <f>'Budget Recap'!K10</f>
        <v>0</v>
      </c>
      <c r="L10" s="304">
        <f>'Rapport financier'!L11</f>
        <v>0</v>
      </c>
      <c r="M10" s="304">
        <f>K10-L10</f>
        <v>0</v>
      </c>
      <c r="N10" s="317" t="str">
        <f t="shared" ref="N10:N31" si="2">IFERROR(L10/K10,"")</f>
        <v/>
      </c>
      <c r="O10" s="303">
        <f>C10+G10+K10</f>
        <v>0</v>
      </c>
      <c r="P10" s="304">
        <f>D10+H10+L10</f>
        <v>0</v>
      </c>
      <c r="Q10" s="305">
        <f>O10-P10</f>
        <v>0</v>
      </c>
      <c r="R10" s="306" t="str">
        <f t="shared" ref="R10:R32" si="3">IFERROR(Q10/O10,"")</f>
        <v/>
      </c>
      <c r="S10" s="306">
        <f>'Rapport financier'!S11</f>
        <v>0</v>
      </c>
      <c r="T10" s="26"/>
      <c r="U10" s="322"/>
    </row>
    <row r="11" spans="1:21" x14ac:dyDescent="0.3">
      <c r="A11" s="255" t="s">
        <v>2</v>
      </c>
      <c r="B11" s="256" t="s">
        <v>109</v>
      </c>
      <c r="C11" s="303">
        <f>'Budget Recap'!C11</f>
        <v>0</v>
      </c>
      <c r="D11" s="304">
        <f>'Rapport financier'!D14</f>
        <v>0</v>
      </c>
      <c r="E11" s="304">
        <f t="shared" ref="E11:E31" si="4">C11-D11</f>
        <v>0</v>
      </c>
      <c r="F11" s="317" t="str">
        <f t="shared" si="0"/>
        <v/>
      </c>
      <c r="G11" s="303">
        <f>'Budget Recap'!G11</f>
        <v>0</v>
      </c>
      <c r="H11" s="304">
        <f>'Rapport financier'!H14</f>
        <v>0</v>
      </c>
      <c r="I11" s="304">
        <f t="shared" ref="I11:I31" si="5">G11-H11</f>
        <v>0</v>
      </c>
      <c r="J11" s="317" t="str">
        <f t="shared" si="1"/>
        <v/>
      </c>
      <c r="K11" s="303">
        <f>'Budget Recap'!K11</f>
        <v>0</v>
      </c>
      <c r="L11" s="304">
        <f>'Rapport financier'!L14</f>
        <v>0</v>
      </c>
      <c r="M11" s="304">
        <f t="shared" ref="M11:M31" si="6">K11-L11</f>
        <v>0</v>
      </c>
      <c r="N11" s="317" t="str">
        <f t="shared" si="2"/>
        <v/>
      </c>
      <c r="O11" s="303">
        <f t="shared" ref="O11:O24" si="7">C11+G11+K11</f>
        <v>0</v>
      </c>
      <c r="P11" s="304">
        <f t="shared" ref="P11:P24" si="8">D11+H11+L11</f>
        <v>0</v>
      </c>
      <c r="Q11" s="305">
        <f t="shared" ref="Q11:Q31" si="9">O11-P11</f>
        <v>0</v>
      </c>
      <c r="R11" s="306" t="str">
        <f t="shared" si="3"/>
        <v/>
      </c>
      <c r="S11" s="306">
        <f>'Rapport financier'!S14</f>
        <v>0</v>
      </c>
      <c r="T11" s="26"/>
      <c r="U11" s="322"/>
    </row>
    <row r="12" spans="1:21" s="26" customFormat="1" x14ac:dyDescent="0.3">
      <c r="A12" s="255" t="s">
        <v>3</v>
      </c>
      <c r="B12" s="256" t="s">
        <v>110</v>
      </c>
      <c r="C12" s="303">
        <f>'Budget Recap'!C12</f>
        <v>0</v>
      </c>
      <c r="D12" s="304">
        <f>'Rapport financier'!D17</f>
        <v>0</v>
      </c>
      <c r="E12" s="304">
        <f t="shared" si="4"/>
        <v>0</v>
      </c>
      <c r="F12" s="317" t="str">
        <f t="shared" si="0"/>
        <v/>
      </c>
      <c r="G12" s="303">
        <f>'Budget Recap'!G12</f>
        <v>0</v>
      </c>
      <c r="H12" s="304">
        <f>'Rapport financier'!H17</f>
        <v>0</v>
      </c>
      <c r="I12" s="304">
        <f t="shared" si="5"/>
        <v>0</v>
      </c>
      <c r="J12" s="317" t="str">
        <f t="shared" si="1"/>
        <v/>
      </c>
      <c r="K12" s="303">
        <f>'Budget Recap'!K12</f>
        <v>0</v>
      </c>
      <c r="L12" s="304">
        <f>'Rapport financier'!L17</f>
        <v>0</v>
      </c>
      <c r="M12" s="304">
        <f t="shared" si="6"/>
        <v>0</v>
      </c>
      <c r="N12" s="317" t="str">
        <f t="shared" si="2"/>
        <v/>
      </c>
      <c r="O12" s="303">
        <f t="shared" si="7"/>
        <v>0</v>
      </c>
      <c r="P12" s="304">
        <f t="shared" si="8"/>
        <v>0</v>
      </c>
      <c r="Q12" s="305">
        <f t="shared" si="9"/>
        <v>0</v>
      </c>
      <c r="R12" s="306" t="str">
        <f t="shared" si="3"/>
        <v/>
      </c>
      <c r="S12" s="306">
        <f>'Rapport financier'!S17</f>
        <v>0</v>
      </c>
      <c r="U12" s="322"/>
    </row>
    <row r="13" spans="1:21" x14ac:dyDescent="0.3">
      <c r="A13" s="255" t="s">
        <v>111</v>
      </c>
      <c r="B13" s="256" t="s">
        <v>15</v>
      </c>
      <c r="C13" s="303">
        <f>'Budget Recap'!C13</f>
        <v>0</v>
      </c>
      <c r="D13" s="304">
        <f>'Rapport financier'!D20</f>
        <v>0</v>
      </c>
      <c r="E13" s="304">
        <f t="shared" si="4"/>
        <v>0</v>
      </c>
      <c r="F13" s="317" t="str">
        <f t="shared" si="0"/>
        <v/>
      </c>
      <c r="G13" s="303">
        <f>'Budget Recap'!G13</f>
        <v>0</v>
      </c>
      <c r="H13" s="304">
        <f>'Rapport financier'!H20</f>
        <v>0</v>
      </c>
      <c r="I13" s="304">
        <f t="shared" si="5"/>
        <v>0</v>
      </c>
      <c r="J13" s="317" t="str">
        <f t="shared" si="1"/>
        <v/>
      </c>
      <c r="K13" s="303">
        <f>'Budget Recap'!K13</f>
        <v>0</v>
      </c>
      <c r="L13" s="304">
        <f>'Rapport financier'!L20</f>
        <v>0</v>
      </c>
      <c r="M13" s="304">
        <f t="shared" si="6"/>
        <v>0</v>
      </c>
      <c r="N13" s="317" t="str">
        <f t="shared" si="2"/>
        <v/>
      </c>
      <c r="O13" s="303">
        <f t="shared" si="7"/>
        <v>0</v>
      </c>
      <c r="P13" s="304">
        <f t="shared" si="8"/>
        <v>0</v>
      </c>
      <c r="Q13" s="305">
        <f t="shared" si="9"/>
        <v>0</v>
      </c>
      <c r="R13" s="306" t="str">
        <f t="shared" si="3"/>
        <v/>
      </c>
      <c r="S13" s="306">
        <f>'Rapport financier'!S20</f>
        <v>0</v>
      </c>
      <c r="T13" s="26"/>
      <c r="U13" s="322"/>
    </row>
    <row r="14" spans="1:21" x14ac:dyDescent="0.3">
      <c r="A14" s="10" t="s">
        <v>4</v>
      </c>
      <c r="B14" s="102" t="s">
        <v>16</v>
      </c>
      <c r="C14" s="9">
        <f>SUBTOTAL(9,C15:C24)</f>
        <v>0</v>
      </c>
      <c r="D14" s="8">
        <f t="shared" ref="D14:E14" si="10">SUBTOTAL(9,D15:D24)</f>
        <v>0</v>
      </c>
      <c r="E14" s="8">
        <f t="shared" si="10"/>
        <v>0</v>
      </c>
      <c r="F14" s="318" t="str">
        <f t="shared" si="0"/>
        <v/>
      </c>
      <c r="G14" s="9">
        <f>SUBTOTAL(9,G15:G24)</f>
        <v>0</v>
      </c>
      <c r="H14" s="8">
        <f t="shared" ref="H14:I14" si="11">SUBTOTAL(9,H15:H24)</f>
        <v>0</v>
      </c>
      <c r="I14" s="8">
        <f t="shared" si="11"/>
        <v>0</v>
      </c>
      <c r="J14" s="318" t="str">
        <f t="shared" si="1"/>
        <v/>
      </c>
      <c r="K14" s="9">
        <f>SUBTOTAL(9,K15:K24)</f>
        <v>0</v>
      </c>
      <c r="L14" s="8">
        <f t="shared" ref="L14:M14" si="12">SUBTOTAL(9,L15:L24)</f>
        <v>0</v>
      </c>
      <c r="M14" s="8">
        <f t="shared" si="12"/>
        <v>0</v>
      </c>
      <c r="N14" s="318" t="str">
        <f t="shared" si="2"/>
        <v/>
      </c>
      <c r="O14" s="7">
        <f>SUBTOTAL(9,O15:O24)</f>
        <v>0</v>
      </c>
      <c r="P14" s="6">
        <f>SUBTOTAL(9,P15:P24)</f>
        <v>0</v>
      </c>
      <c r="Q14" s="202">
        <f>SUBTOTAL(9,Q15:Q24)</f>
        <v>0</v>
      </c>
      <c r="R14" s="198" t="str">
        <f t="shared" si="3"/>
        <v/>
      </c>
      <c r="S14" s="196" t="str">
        <f>'Rapport financier'!S23</f>
        <v/>
      </c>
      <c r="T14" s="26"/>
      <c r="U14" s="19"/>
    </row>
    <row r="15" spans="1:21" x14ac:dyDescent="0.3">
      <c r="A15" s="302" t="s">
        <v>5</v>
      </c>
      <c r="B15" s="256" t="s">
        <v>62</v>
      </c>
      <c r="C15" s="303">
        <f>SUBTOTAL(9,C16:C21)</f>
        <v>0</v>
      </c>
      <c r="D15" s="304">
        <f t="shared" ref="D15:E15" si="13">SUBTOTAL(9,D16:D21)</f>
        <v>0</v>
      </c>
      <c r="E15" s="304">
        <f t="shared" si="13"/>
        <v>0</v>
      </c>
      <c r="F15" s="317" t="str">
        <f t="shared" si="0"/>
        <v/>
      </c>
      <c r="G15" s="303">
        <f>SUBTOTAL(9,G16:G21)</f>
        <v>0</v>
      </c>
      <c r="H15" s="304">
        <f t="shared" ref="H15" si="14">SUBTOTAL(9,H16:H21)</f>
        <v>0</v>
      </c>
      <c r="I15" s="304">
        <f t="shared" ref="I15" si="15">SUBTOTAL(9,I16:I21)</f>
        <v>0</v>
      </c>
      <c r="J15" s="317" t="str">
        <f t="shared" si="1"/>
        <v/>
      </c>
      <c r="K15" s="303">
        <f>SUBTOTAL(9,K16:K21)</f>
        <v>0</v>
      </c>
      <c r="L15" s="304">
        <f t="shared" ref="L15" si="16">SUBTOTAL(9,L16:L21)</f>
        <v>0</v>
      </c>
      <c r="M15" s="304">
        <f t="shared" ref="M15" si="17">SUBTOTAL(9,M16:M21)</f>
        <v>0</v>
      </c>
      <c r="N15" s="317" t="str">
        <f t="shared" si="2"/>
        <v/>
      </c>
      <c r="O15" s="303">
        <f>SUBTOTAL(9,O16:O21)</f>
        <v>0</v>
      </c>
      <c r="P15" s="304">
        <f t="shared" ref="P15:Q15" si="18">SUBTOTAL(9,P16:P21)</f>
        <v>0</v>
      </c>
      <c r="Q15" s="305">
        <f t="shared" si="18"/>
        <v>0</v>
      </c>
      <c r="R15" s="306" t="str">
        <f t="shared" si="3"/>
        <v/>
      </c>
      <c r="S15" s="306" t="str">
        <f>'Rapport financier'!S24</f>
        <v/>
      </c>
      <c r="T15" s="26"/>
      <c r="U15" s="322"/>
    </row>
    <row r="16" spans="1:21" s="26" customFormat="1" x14ac:dyDescent="0.3">
      <c r="A16" s="13"/>
      <c r="B16" s="103" t="s">
        <v>112</v>
      </c>
      <c r="C16" s="12"/>
      <c r="D16" s="11"/>
      <c r="E16" s="11">
        <f t="shared" si="4"/>
        <v>0</v>
      </c>
      <c r="F16" s="319" t="str">
        <f t="shared" ref="F16:F22" si="19">IFERROR(D16/C16,"")</f>
        <v/>
      </c>
      <c r="G16" s="12"/>
      <c r="H16" s="11"/>
      <c r="I16" s="11">
        <f t="shared" ref="I16:I32" si="20">G16-H16</f>
        <v>0</v>
      </c>
      <c r="J16" s="319" t="str">
        <f t="shared" si="1"/>
        <v/>
      </c>
      <c r="K16" s="12"/>
      <c r="L16" s="11"/>
      <c r="M16" s="11">
        <f t="shared" ref="M16:M32" si="21">K16-L16</f>
        <v>0</v>
      </c>
      <c r="N16" s="319" t="str">
        <f t="shared" si="2"/>
        <v/>
      </c>
      <c r="O16" s="12">
        <f t="shared" si="7"/>
        <v>0</v>
      </c>
      <c r="P16" s="11">
        <f t="shared" si="8"/>
        <v>0</v>
      </c>
      <c r="Q16" s="201">
        <f t="shared" si="9"/>
        <v>0</v>
      </c>
      <c r="R16" s="197" t="str">
        <f t="shared" si="3"/>
        <v/>
      </c>
      <c r="S16" s="197"/>
      <c r="U16" s="18"/>
    </row>
    <row r="17" spans="1:21" s="26" customFormat="1" x14ac:dyDescent="0.3">
      <c r="A17" s="13"/>
      <c r="B17" s="103" t="s">
        <v>113</v>
      </c>
      <c r="C17" s="12"/>
      <c r="D17" s="11"/>
      <c r="E17" s="11">
        <f t="shared" si="4"/>
        <v>0</v>
      </c>
      <c r="F17" s="319" t="str">
        <f t="shared" si="19"/>
        <v/>
      </c>
      <c r="G17" s="12"/>
      <c r="H17" s="11"/>
      <c r="I17" s="11">
        <f t="shared" si="20"/>
        <v>0</v>
      </c>
      <c r="J17" s="319" t="str">
        <f t="shared" si="1"/>
        <v/>
      </c>
      <c r="K17" s="12"/>
      <c r="L17" s="11"/>
      <c r="M17" s="11">
        <f t="shared" si="21"/>
        <v>0</v>
      </c>
      <c r="N17" s="319" t="str">
        <f t="shared" si="2"/>
        <v/>
      </c>
      <c r="O17" s="12">
        <f t="shared" si="7"/>
        <v>0</v>
      </c>
      <c r="P17" s="11">
        <f t="shared" si="8"/>
        <v>0</v>
      </c>
      <c r="Q17" s="201">
        <f t="shared" si="9"/>
        <v>0</v>
      </c>
      <c r="R17" s="197" t="str">
        <f t="shared" si="3"/>
        <v/>
      </c>
      <c r="S17" s="197"/>
      <c r="U17" s="18"/>
    </row>
    <row r="18" spans="1:21" s="26" customFormat="1" x14ac:dyDescent="0.3">
      <c r="A18" s="13"/>
      <c r="B18" s="103" t="s">
        <v>65</v>
      </c>
      <c r="C18" s="12"/>
      <c r="D18" s="11"/>
      <c r="E18" s="11">
        <f t="shared" si="4"/>
        <v>0</v>
      </c>
      <c r="F18" s="319" t="str">
        <f t="shared" si="19"/>
        <v/>
      </c>
      <c r="G18" s="12"/>
      <c r="H18" s="11"/>
      <c r="I18" s="11">
        <f t="shared" si="20"/>
        <v>0</v>
      </c>
      <c r="J18" s="319" t="str">
        <f t="shared" si="1"/>
        <v/>
      </c>
      <c r="K18" s="12"/>
      <c r="L18" s="11"/>
      <c r="M18" s="11">
        <f t="shared" si="21"/>
        <v>0</v>
      </c>
      <c r="N18" s="319" t="str">
        <f t="shared" si="2"/>
        <v/>
      </c>
      <c r="O18" s="12">
        <f t="shared" si="7"/>
        <v>0</v>
      </c>
      <c r="P18" s="11">
        <f t="shared" si="8"/>
        <v>0</v>
      </c>
      <c r="Q18" s="201">
        <f t="shared" si="9"/>
        <v>0</v>
      </c>
      <c r="R18" s="197" t="str">
        <f t="shared" si="3"/>
        <v/>
      </c>
      <c r="S18" s="197"/>
      <c r="U18" s="18"/>
    </row>
    <row r="19" spans="1:21" s="26" customFormat="1" x14ac:dyDescent="0.3">
      <c r="A19" s="13"/>
      <c r="B19" s="103" t="s">
        <v>114</v>
      </c>
      <c r="C19" s="12"/>
      <c r="D19" s="11"/>
      <c r="E19" s="11">
        <f t="shared" si="4"/>
        <v>0</v>
      </c>
      <c r="F19" s="319" t="str">
        <f t="shared" si="19"/>
        <v/>
      </c>
      <c r="G19" s="12"/>
      <c r="H19" s="11"/>
      <c r="I19" s="11">
        <f t="shared" si="20"/>
        <v>0</v>
      </c>
      <c r="J19" s="319" t="str">
        <f t="shared" si="1"/>
        <v/>
      </c>
      <c r="K19" s="12"/>
      <c r="L19" s="11"/>
      <c r="M19" s="11">
        <f t="shared" si="21"/>
        <v>0</v>
      </c>
      <c r="N19" s="319" t="str">
        <f t="shared" si="2"/>
        <v/>
      </c>
      <c r="O19" s="12">
        <f t="shared" si="7"/>
        <v>0</v>
      </c>
      <c r="P19" s="11">
        <f t="shared" si="8"/>
        <v>0</v>
      </c>
      <c r="Q19" s="201">
        <f t="shared" si="9"/>
        <v>0</v>
      </c>
      <c r="R19" s="197" t="str">
        <f t="shared" si="3"/>
        <v/>
      </c>
      <c r="S19" s="197"/>
      <c r="U19" s="18"/>
    </row>
    <row r="20" spans="1:21" s="26" customFormat="1" x14ac:dyDescent="0.3">
      <c r="A20" s="13"/>
      <c r="B20" s="103" t="s">
        <v>51</v>
      </c>
      <c r="C20" s="12"/>
      <c r="D20" s="11"/>
      <c r="E20" s="11">
        <f t="shared" si="4"/>
        <v>0</v>
      </c>
      <c r="F20" s="319" t="str">
        <f t="shared" si="19"/>
        <v/>
      </c>
      <c r="G20" s="12"/>
      <c r="H20" s="11"/>
      <c r="I20" s="11">
        <f t="shared" si="20"/>
        <v>0</v>
      </c>
      <c r="J20" s="319" t="str">
        <f t="shared" si="1"/>
        <v/>
      </c>
      <c r="K20" s="12"/>
      <c r="L20" s="11"/>
      <c r="M20" s="11">
        <f t="shared" si="21"/>
        <v>0</v>
      </c>
      <c r="N20" s="319" t="str">
        <f t="shared" si="2"/>
        <v/>
      </c>
      <c r="O20" s="12">
        <f t="shared" si="7"/>
        <v>0</v>
      </c>
      <c r="P20" s="11">
        <f t="shared" si="8"/>
        <v>0</v>
      </c>
      <c r="Q20" s="201">
        <f t="shared" si="9"/>
        <v>0</v>
      </c>
      <c r="R20" s="197" t="str">
        <f t="shared" si="3"/>
        <v/>
      </c>
      <c r="S20" s="197"/>
      <c r="U20" s="18"/>
    </row>
    <row r="21" spans="1:21" s="26" customFormat="1" x14ac:dyDescent="0.3">
      <c r="A21" s="13"/>
      <c r="B21" s="103" t="s">
        <v>26</v>
      </c>
      <c r="C21" s="12"/>
      <c r="D21" s="11"/>
      <c r="E21" s="11">
        <f t="shared" si="4"/>
        <v>0</v>
      </c>
      <c r="F21" s="319" t="str">
        <f t="shared" si="19"/>
        <v/>
      </c>
      <c r="G21" s="12"/>
      <c r="H21" s="11"/>
      <c r="I21" s="11">
        <f t="shared" si="20"/>
        <v>0</v>
      </c>
      <c r="J21" s="319" t="str">
        <f t="shared" si="1"/>
        <v/>
      </c>
      <c r="K21" s="12"/>
      <c r="L21" s="11"/>
      <c r="M21" s="11">
        <f t="shared" si="21"/>
        <v>0</v>
      </c>
      <c r="N21" s="319" t="str">
        <f t="shared" si="2"/>
        <v/>
      </c>
      <c r="O21" s="12">
        <f t="shared" si="7"/>
        <v>0</v>
      </c>
      <c r="P21" s="11">
        <f t="shared" si="8"/>
        <v>0</v>
      </c>
      <c r="Q21" s="201">
        <f t="shared" si="9"/>
        <v>0</v>
      </c>
      <c r="R21" s="197" t="str">
        <f t="shared" si="3"/>
        <v/>
      </c>
      <c r="S21" s="197"/>
      <c r="U21" s="18"/>
    </row>
    <row r="22" spans="1:21" x14ac:dyDescent="0.3">
      <c r="A22" s="302" t="s">
        <v>17</v>
      </c>
      <c r="B22" s="256" t="s">
        <v>103</v>
      </c>
      <c r="C22" s="303">
        <f>'Budget Recap'!C22</f>
        <v>0</v>
      </c>
      <c r="D22" s="304">
        <f>'Rapport financier'!D36</f>
        <v>0</v>
      </c>
      <c r="E22" s="304">
        <f t="shared" si="4"/>
        <v>0</v>
      </c>
      <c r="F22" s="317" t="str">
        <f t="shared" si="19"/>
        <v/>
      </c>
      <c r="G22" s="303">
        <f>'Budget Recap'!G22</f>
        <v>0</v>
      </c>
      <c r="H22" s="304">
        <f>'Rapport financier'!H36</f>
        <v>0</v>
      </c>
      <c r="I22" s="304">
        <f t="shared" si="20"/>
        <v>0</v>
      </c>
      <c r="J22" s="317" t="str">
        <f t="shared" si="1"/>
        <v/>
      </c>
      <c r="K22" s="303">
        <f>'Budget Recap'!K22</f>
        <v>0</v>
      </c>
      <c r="L22" s="304">
        <f>'Rapport financier'!L36</f>
        <v>0</v>
      </c>
      <c r="M22" s="304">
        <f t="shared" si="21"/>
        <v>0</v>
      </c>
      <c r="N22" s="317" t="str">
        <f t="shared" si="2"/>
        <v/>
      </c>
      <c r="O22" s="303">
        <f t="shared" si="7"/>
        <v>0</v>
      </c>
      <c r="P22" s="304">
        <f t="shared" si="8"/>
        <v>0</v>
      </c>
      <c r="Q22" s="305">
        <f t="shared" si="9"/>
        <v>0</v>
      </c>
      <c r="R22" s="306" t="str">
        <f t="shared" si="3"/>
        <v/>
      </c>
      <c r="S22" s="306">
        <f>'Rapport financier'!S39</f>
        <v>0</v>
      </c>
      <c r="T22" s="26"/>
      <c r="U22" s="322"/>
    </row>
    <row r="23" spans="1:21" s="26" customFormat="1" x14ac:dyDescent="0.3">
      <c r="A23" s="302" t="s">
        <v>6</v>
      </c>
      <c r="B23" s="256" t="s">
        <v>77</v>
      </c>
      <c r="C23" s="303">
        <f>'Budget Recap'!C23</f>
        <v>0</v>
      </c>
      <c r="D23" s="304">
        <f>'Rapport financier'!D39</f>
        <v>0</v>
      </c>
      <c r="E23" s="304">
        <f t="shared" si="4"/>
        <v>0</v>
      </c>
      <c r="F23" s="317"/>
      <c r="G23" s="303">
        <f>'Budget Recap'!G23</f>
        <v>0</v>
      </c>
      <c r="H23" s="304">
        <f>'Rapport financier'!H39</f>
        <v>0</v>
      </c>
      <c r="I23" s="304">
        <f t="shared" si="20"/>
        <v>0</v>
      </c>
      <c r="J23" s="317"/>
      <c r="K23" s="303">
        <f>'Budget Recap'!K23</f>
        <v>0</v>
      </c>
      <c r="L23" s="304">
        <f>'Rapport financier'!L39</f>
        <v>0</v>
      </c>
      <c r="M23" s="304">
        <f t="shared" si="21"/>
        <v>0</v>
      </c>
      <c r="N23" s="317"/>
      <c r="O23" s="303">
        <f t="shared" si="7"/>
        <v>0</v>
      </c>
      <c r="P23" s="304">
        <f t="shared" si="8"/>
        <v>0</v>
      </c>
      <c r="Q23" s="305">
        <f t="shared" si="9"/>
        <v>0</v>
      </c>
      <c r="R23" s="306" t="str">
        <f t="shared" si="3"/>
        <v/>
      </c>
      <c r="S23" s="306">
        <f>'Rapport financier'!S39</f>
        <v>0</v>
      </c>
      <c r="U23" s="322"/>
    </row>
    <row r="24" spans="1:21" s="26" customFormat="1" x14ac:dyDescent="0.3">
      <c r="A24" s="302" t="s">
        <v>7</v>
      </c>
      <c r="B24" s="256" t="s">
        <v>78</v>
      </c>
      <c r="C24" s="303">
        <f>'Budget Recap'!C24</f>
        <v>0</v>
      </c>
      <c r="D24" s="304">
        <f>'Rapport financier'!D40</f>
        <v>0</v>
      </c>
      <c r="E24" s="304">
        <f t="shared" si="4"/>
        <v>0</v>
      </c>
      <c r="F24" s="317"/>
      <c r="G24" s="303">
        <f>'Budget Recap'!G24</f>
        <v>0</v>
      </c>
      <c r="H24" s="304">
        <f>'Rapport financier'!H40</f>
        <v>0</v>
      </c>
      <c r="I24" s="304">
        <f t="shared" si="20"/>
        <v>0</v>
      </c>
      <c r="J24" s="317"/>
      <c r="K24" s="303">
        <f>'Budget Recap'!K24</f>
        <v>0</v>
      </c>
      <c r="L24" s="304">
        <f>'Rapport financier'!L40</f>
        <v>0</v>
      </c>
      <c r="M24" s="304">
        <f t="shared" si="21"/>
        <v>0</v>
      </c>
      <c r="N24" s="317"/>
      <c r="O24" s="303">
        <f t="shared" si="7"/>
        <v>0</v>
      </c>
      <c r="P24" s="304">
        <f t="shared" si="8"/>
        <v>0</v>
      </c>
      <c r="Q24" s="305">
        <f t="shared" si="9"/>
        <v>0</v>
      </c>
      <c r="R24" s="306" t="str">
        <f t="shared" si="3"/>
        <v/>
      </c>
      <c r="S24" s="306">
        <f>'Rapport financier'!S40</f>
        <v>0</v>
      </c>
      <c r="U24" s="322"/>
    </row>
    <row r="25" spans="1:21" x14ac:dyDescent="0.3">
      <c r="A25" s="10" t="s">
        <v>18</v>
      </c>
      <c r="B25" s="102" t="s">
        <v>19</v>
      </c>
      <c r="C25" s="9">
        <f>SUBTOTAL(9,C26:C26)</f>
        <v>0</v>
      </c>
      <c r="D25" s="8">
        <f t="shared" ref="D25:E25" si="22">SUBTOTAL(9,D26:D26)</f>
        <v>0</v>
      </c>
      <c r="E25" s="8">
        <f t="shared" si="22"/>
        <v>0</v>
      </c>
      <c r="F25" s="318" t="str">
        <f t="shared" si="0"/>
        <v/>
      </c>
      <c r="G25" s="9">
        <f>SUBTOTAL(9,G26:G26)</f>
        <v>0</v>
      </c>
      <c r="H25" s="8">
        <f t="shared" ref="H25:I25" si="23">SUBTOTAL(9,H26:H26)</f>
        <v>0</v>
      </c>
      <c r="I25" s="8">
        <f t="shared" si="23"/>
        <v>0</v>
      </c>
      <c r="J25" s="318" t="str">
        <f t="shared" ref="J25:J32" si="24">IFERROR(H25/G25,"")</f>
        <v/>
      </c>
      <c r="K25" s="9">
        <f>SUBTOTAL(9,K26:K26)</f>
        <v>0</v>
      </c>
      <c r="L25" s="8">
        <f t="shared" ref="L25:M25" si="25">SUBTOTAL(9,L26:L26)</f>
        <v>0</v>
      </c>
      <c r="M25" s="8">
        <f t="shared" si="25"/>
        <v>0</v>
      </c>
      <c r="N25" s="318" t="str">
        <f t="shared" ref="N25:N32" si="26">IFERROR(L25/K25,"")</f>
        <v/>
      </c>
      <c r="O25" s="7">
        <f>SUBTOTAL(9,O26:O26)</f>
        <v>0</v>
      </c>
      <c r="P25" s="6">
        <f>SUBTOTAL(9,P26:P26)</f>
        <v>0</v>
      </c>
      <c r="Q25" s="202">
        <f>SUBTOTAL(9,Q26:Q26)</f>
        <v>0</v>
      </c>
      <c r="R25" s="198" t="str">
        <f t="shared" si="3"/>
        <v/>
      </c>
      <c r="S25" s="196" t="str">
        <f>'Rapport financier'!S41</f>
        <v/>
      </c>
      <c r="T25" s="26"/>
      <c r="U25" s="19"/>
    </row>
    <row r="26" spans="1:21" x14ac:dyDescent="0.3">
      <c r="A26" s="302" t="s">
        <v>24</v>
      </c>
      <c r="B26" s="256" t="s">
        <v>80</v>
      </c>
      <c r="C26" s="303">
        <f>'Budget Recap'!C26</f>
        <v>0</v>
      </c>
      <c r="D26" s="304">
        <f>'Rapport financier'!D42</f>
        <v>0</v>
      </c>
      <c r="E26" s="304">
        <f t="shared" si="4"/>
        <v>0</v>
      </c>
      <c r="F26" s="317" t="str">
        <f t="shared" si="0"/>
        <v/>
      </c>
      <c r="G26" s="303">
        <f>'Budget Recap'!G26</f>
        <v>0</v>
      </c>
      <c r="H26" s="304">
        <f>'Rapport financier'!H42</f>
        <v>0</v>
      </c>
      <c r="I26" s="304">
        <f t="shared" ref="I26:I32" si="27">G26-H26</f>
        <v>0</v>
      </c>
      <c r="J26" s="317" t="str">
        <f t="shared" si="24"/>
        <v/>
      </c>
      <c r="K26" s="303">
        <f>'Budget Recap'!K26</f>
        <v>0</v>
      </c>
      <c r="L26" s="304">
        <f>'Rapport financier'!L42</f>
        <v>0</v>
      </c>
      <c r="M26" s="304">
        <f t="shared" ref="M26:M32" si="28">K26-L26</f>
        <v>0</v>
      </c>
      <c r="N26" s="317" t="str">
        <f t="shared" si="26"/>
        <v/>
      </c>
      <c r="O26" s="307">
        <f>C26+G26+K26</f>
        <v>0</v>
      </c>
      <c r="P26" s="308">
        <f>D26+H26+L26</f>
        <v>0</v>
      </c>
      <c r="Q26" s="305">
        <f t="shared" si="9"/>
        <v>0</v>
      </c>
      <c r="R26" s="309" t="str">
        <f t="shared" si="3"/>
        <v/>
      </c>
      <c r="S26" s="309">
        <f>'Rapport financier'!S42</f>
        <v>0</v>
      </c>
      <c r="T26" s="26"/>
      <c r="U26" s="322"/>
    </row>
    <row r="27" spans="1:21" x14ac:dyDescent="0.3">
      <c r="A27" s="10" t="s">
        <v>8</v>
      </c>
      <c r="B27" s="102" t="s">
        <v>20</v>
      </c>
      <c r="C27" s="9">
        <f>SUBTOTAL(9,C28:C31)</f>
        <v>0</v>
      </c>
      <c r="D27" s="8">
        <f>SUBTOTAL(9,D28:D31)</f>
        <v>0</v>
      </c>
      <c r="E27" s="8">
        <f>SUBTOTAL(9,E28:E31)</f>
        <v>0</v>
      </c>
      <c r="F27" s="318" t="str">
        <f t="shared" si="0"/>
        <v/>
      </c>
      <c r="G27" s="9">
        <f>SUBTOTAL(9,G28:G31)</f>
        <v>0</v>
      </c>
      <c r="H27" s="8">
        <f>SUBTOTAL(9,H28:H31)</f>
        <v>0</v>
      </c>
      <c r="I27" s="8">
        <f>SUBTOTAL(9,I28:I31)</f>
        <v>0</v>
      </c>
      <c r="J27" s="318" t="str">
        <f t="shared" si="24"/>
        <v/>
      </c>
      <c r="K27" s="9">
        <f>SUBTOTAL(9,K28:K31)</f>
        <v>0</v>
      </c>
      <c r="L27" s="8">
        <f>SUBTOTAL(9,L28:L31)</f>
        <v>0</v>
      </c>
      <c r="M27" s="8">
        <f>SUBTOTAL(9,M28:M31)</f>
        <v>0</v>
      </c>
      <c r="N27" s="318" t="str">
        <f t="shared" si="26"/>
        <v/>
      </c>
      <c r="O27" s="7">
        <f>SUBTOTAL(9,O28:O31)</f>
        <v>0</v>
      </c>
      <c r="P27" s="6">
        <f>SUBTOTAL(9,P28:P31)</f>
        <v>0</v>
      </c>
      <c r="Q27" s="202">
        <f>SUBTOTAL(9,Q28:Q31)</f>
        <v>0</v>
      </c>
      <c r="R27" s="198" t="str">
        <f t="shared" si="3"/>
        <v/>
      </c>
      <c r="S27" s="198" t="str">
        <f>'Rapport financier'!S43</f>
        <v/>
      </c>
      <c r="T27" s="26"/>
      <c r="U27" s="19"/>
    </row>
    <row r="28" spans="1:21" x14ac:dyDescent="0.3">
      <c r="A28" s="302" t="s">
        <v>9</v>
      </c>
      <c r="B28" s="256" t="s">
        <v>21</v>
      </c>
      <c r="C28" s="303">
        <f>'Rapport financier'!C44</f>
        <v>0</v>
      </c>
      <c r="D28" s="304">
        <f>'Rapport financier'!D44</f>
        <v>0</v>
      </c>
      <c r="E28" s="304">
        <f t="shared" si="4"/>
        <v>0</v>
      </c>
      <c r="F28" s="317" t="str">
        <f t="shared" si="0"/>
        <v/>
      </c>
      <c r="G28" s="303">
        <f>'Rapport financier'!G44</f>
        <v>0</v>
      </c>
      <c r="H28" s="304">
        <f>'Rapport financier'!H44</f>
        <v>0</v>
      </c>
      <c r="I28" s="304">
        <f t="shared" ref="I28:I32" si="29">G28-H28</f>
        <v>0</v>
      </c>
      <c r="J28" s="317" t="str">
        <f t="shared" si="24"/>
        <v/>
      </c>
      <c r="K28" s="303">
        <f>'Rapport financier'!K44</f>
        <v>0</v>
      </c>
      <c r="L28" s="304">
        <f>'Rapport financier'!L44</f>
        <v>0</v>
      </c>
      <c r="M28" s="304">
        <f t="shared" ref="M28:M32" si="30">K28-L28</f>
        <v>0</v>
      </c>
      <c r="N28" s="317" t="str">
        <f t="shared" si="26"/>
        <v/>
      </c>
      <c r="O28" s="307">
        <f>C28+G28+K28</f>
        <v>0</v>
      </c>
      <c r="P28" s="308">
        <f>D28+H28+L28</f>
        <v>0</v>
      </c>
      <c r="Q28" s="305">
        <f t="shared" si="9"/>
        <v>0</v>
      </c>
      <c r="R28" s="306" t="str">
        <f t="shared" si="3"/>
        <v/>
      </c>
      <c r="S28" s="306">
        <f>'Rapport financier'!S44</f>
        <v>0</v>
      </c>
      <c r="T28" s="26"/>
      <c r="U28" s="322"/>
    </row>
    <row r="29" spans="1:21" x14ac:dyDescent="0.3">
      <c r="A29" s="302" t="s">
        <v>39</v>
      </c>
      <c r="B29" s="256" t="s">
        <v>22</v>
      </c>
      <c r="C29" s="303">
        <f>'Rapport financier'!C45</f>
        <v>0</v>
      </c>
      <c r="D29" s="304">
        <f>'Rapport financier'!D45</f>
        <v>0</v>
      </c>
      <c r="E29" s="304">
        <f t="shared" si="4"/>
        <v>0</v>
      </c>
      <c r="F29" s="317" t="str">
        <f t="shared" si="0"/>
        <v/>
      </c>
      <c r="G29" s="303">
        <f>'Rapport financier'!G45</f>
        <v>0</v>
      </c>
      <c r="H29" s="304">
        <f>'Rapport financier'!H45</f>
        <v>0</v>
      </c>
      <c r="I29" s="304">
        <f t="shared" si="29"/>
        <v>0</v>
      </c>
      <c r="J29" s="317" t="str">
        <f t="shared" si="24"/>
        <v/>
      </c>
      <c r="K29" s="303">
        <f>'Rapport financier'!K45</f>
        <v>0</v>
      </c>
      <c r="L29" s="304">
        <f>'Rapport financier'!L45</f>
        <v>0</v>
      </c>
      <c r="M29" s="304">
        <f t="shared" si="30"/>
        <v>0</v>
      </c>
      <c r="N29" s="317" t="str">
        <f t="shared" si="26"/>
        <v/>
      </c>
      <c r="O29" s="307">
        <f t="shared" ref="O29:O31" si="31">C29+G29+K29</f>
        <v>0</v>
      </c>
      <c r="P29" s="308">
        <f t="shared" ref="P29:P31" si="32">D29+H29+L29</f>
        <v>0</v>
      </c>
      <c r="Q29" s="305">
        <f t="shared" si="9"/>
        <v>0</v>
      </c>
      <c r="R29" s="306" t="str">
        <f t="shared" si="3"/>
        <v/>
      </c>
      <c r="S29" s="306">
        <f>'Rapport financier'!S45</f>
        <v>0</v>
      </c>
      <c r="T29" s="26"/>
      <c r="U29" s="322"/>
    </row>
    <row r="30" spans="1:21" x14ac:dyDescent="0.3">
      <c r="A30" s="302" t="s">
        <v>85</v>
      </c>
      <c r="B30" s="256" t="s">
        <v>25</v>
      </c>
      <c r="C30" s="303">
        <f>'Rapport financier'!C46</f>
        <v>0</v>
      </c>
      <c r="D30" s="304">
        <f>'Rapport financier'!D46</f>
        <v>0</v>
      </c>
      <c r="E30" s="304">
        <f t="shared" si="4"/>
        <v>0</v>
      </c>
      <c r="F30" s="317" t="str">
        <f t="shared" si="0"/>
        <v/>
      </c>
      <c r="G30" s="303">
        <f>'Rapport financier'!G46</f>
        <v>0</v>
      </c>
      <c r="H30" s="304">
        <f>'Rapport financier'!H46</f>
        <v>0</v>
      </c>
      <c r="I30" s="304">
        <f t="shared" si="29"/>
        <v>0</v>
      </c>
      <c r="J30" s="317" t="str">
        <f t="shared" si="24"/>
        <v/>
      </c>
      <c r="K30" s="303">
        <f>'Rapport financier'!K46</f>
        <v>0</v>
      </c>
      <c r="L30" s="304">
        <f>'Rapport financier'!L46</f>
        <v>0</v>
      </c>
      <c r="M30" s="304">
        <f t="shared" si="30"/>
        <v>0</v>
      </c>
      <c r="N30" s="317" t="str">
        <f t="shared" si="26"/>
        <v/>
      </c>
      <c r="O30" s="307">
        <f t="shared" si="31"/>
        <v>0</v>
      </c>
      <c r="P30" s="308">
        <f t="shared" si="32"/>
        <v>0</v>
      </c>
      <c r="Q30" s="305">
        <f t="shared" si="9"/>
        <v>0</v>
      </c>
      <c r="R30" s="306" t="str">
        <f t="shared" si="3"/>
        <v/>
      </c>
      <c r="S30" s="306">
        <f>'Rapport financier'!S46</f>
        <v>0</v>
      </c>
      <c r="T30" s="26"/>
      <c r="U30" s="322"/>
    </row>
    <row r="31" spans="1:21" ht="16.2" thickBot="1" x14ac:dyDescent="0.35">
      <c r="A31" s="310" t="s">
        <v>125</v>
      </c>
      <c r="B31" s="264" t="s">
        <v>23</v>
      </c>
      <c r="C31" s="311">
        <f>'Rapport financier'!C47</f>
        <v>0</v>
      </c>
      <c r="D31" s="312">
        <f>'Rapport financier'!D47</f>
        <v>0</v>
      </c>
      <c r="E31" s="312">
        <f t="shared" si="4"/>
        <v>0</v>
      </c>
      <c r="F31" s="320" t="str">
        <f t="shared" si="0"/>
        <v/>
      </c>
      <c r="G31" s="311">
        <f>'Rapport financier'!G47</f>
        <v>0</v>
      </c>
      <c r="H31" s="312">
        <f>'Rapport financier'!H47</f>
        <v>0</v>
      </c>
      <c r="I31" s="312">
        <f t="shared" si="29"/>
        <v>0</v>
      </c>
      <c r="J31" s="320" t="str">
        <f t="shared" si="24"/>
        <v/>
      </c>
      <c r="K31" s="311">
        <f>'Rapport financier'!K47</f>
        <v>0</v>
      </c>
      <c r="L31" s="312">
        <f>'Rapport financier'!L47</f>
        <v>0</v>
      </c>
      <c r="M31" s="312">
        <f t="shared" si="30"/>
        <v>0</v>
      </c>
      <c r="N31" s="320" t="str">
        <f t="shared" si="26"/>
        <v/>
      </c>
      <c r="O31" s="307">
        <f t="shared" si="31"/>
        <v>0</v>
      </c>
      <c r="P31" s="308">
        <f t="shared" si="32"/>
        <v>0</v>
      </c>
      <c r="Q31" s="305">
        <f t="shared" si="9"/>
        <v>0</v>
      </c>
      <c r="R31" s="313" t="str">
        <f t="shared" si="3"/>
        <v/>
      </c>
      <c r="S31" s="313">
        <f>'Rapport financier'!S47</f>
        <v>0</v>
      </c>
      <c r="T31" s="26"/>
      <c r="U31" s="322"/>
    </row>
    <row r="32" spans="1:21" ht="16.2" thickBot="1" x14ac:dyDescent="0.35">
      <c r="A32" s="191"/>
      <c r="B32" s="167" t="s">
        <v>10</v>
      </c>
      <c r="C32" s="192">
        <f>SUBTOTAL(9,C10:C31)</f>
        <v>0</v>
      </c>
      <c r="D32" s="193">
        <f>SUBTOTAL(9,D10:D31)</f>
        <v>0</v>
      </c>
      <c r="E32" s="193">
        <f>SUBTOTAL(9,E10:E31)</f>
        <v>0</v>
      </c>
      <c r="F32" s="321" t="str">
        <f>IFERROR(D32/C32,"")</f>
        <v/>
      </c>
      <c r="G32" s="192">
        <f>SUBTOTAL(9,G10:G31)</f>
        <v>0</v>
      </c>
      <c r="H32" s="193">
        <f>SUBTOTAL(9,H10:H31)</f>
        <v>0</v>
      </c>
      <c r="I32" s="193">
        <f>SUBTOTAL(9,I10:I31)</f>
        <v>0</v>
      </c>
      <c r="J32" s="321" t="str">
        <f>IFERROR(H32/G32,"")</f>
        <v/>
      </c>
      <c r="K32" s="192">
        <f>SUBTOTAL(9,K10:K31)</f>
        <v>0</v>
      </c>
      <c r="L32" s="193">
        <f>SUBTOTAL(9,L10:L31)</f>
        <v>0</v>
      </c>
      <c r="M32" s="193">
        <f>SUBTOTAL(9,M10:M31)</f>
        <v>0</v>
      </c>
      <c r="N32" s="321" t="str">
        <f>IFERROR(L32/K32,"")</f>
        <v/>
      </c>
      <c r="O32" s="192">
        <f>SUBTOTAL(9,O10:O31)</f>
        <v>0</v>
      </c>
      <c r="P32" s="193">
        <f>SUBTOTAL(9,P10:P31)</f>
        <v>0</v>
      </c>
      <c r="Q32" s="203">
        <f>SUBTOTAL(9,Q10:Q31)</f>
        <v>0</v>
      </c>
      <c r="R32" s="199" t="str">
        <f t="shared" si="3"/>
        <v/>
      </c>
      <c r="S32" s="209" t="str">
        <f>'Rapport financier'!S48</f>
        <v/>
      </c>
      <c r="T32" s="26"/>
      <c r="U32" s="194"/>
    </row>
    <row r="33" spans="20:20" x14ac:dyDescent="0.3">
      <c r="T33" s="26"/>
    </row>
  </sheetData>
  <mergeCells count="3">
    <mergeCell ref="C7:F7"/>
    <mergeCell ref="G7:J7"/>
    <mergeCell ref="K7:N7"/>
  </mergeCells>
  <conditionalFormatting sqref="A22:A24">
    <cfRule type="duplicateValues" dxfId="15" priority="15"/>
    <cfRule type="duplicateValues" dxfId="14" priority="16"/>
  </conditionalFormatting>
  <conditionalFormatting sqref="A25">
    <cfRule type="duplicateValues" dxfId="13" priority="11"/>
    <cfRule type="duplicateValues" dxfId="12" priority="12"/>
  </conditionalFormatting>
  <conditionalFormatting sqref="A26">
    <cfRule type="duplicateValues" dxfId="11" priority="9"/>
    <cfRule type="duplicateValues" dxfId="10" priority="10"/>
  </conditionalFormatting>
  <conditionalFormatting sqref="A27">
    <cfRule type="duplicateValues" dxfId="9" priority="7"/>
    <cfRule type="duplicateValues" dxfId="8" priority="8"/>
  </conditionalFormatting>
  <conditionalFormatting sqref="A28:A30">
    <cfRule type="duplicateValues" dxfId="7" priority="5"/>
    <cfRule type="duplicateValues" dxfId="6" priority="6"/>
  </conditionalFormatting>
  <conditionalFormatting sqref="A32 A8:A10 A14:A21">
    <cfRule type="duplicateValues" dxfId="5" priority="17"/>
    <cfRule type="duplicateValues" dxfId="4" priority="18"/>
  </conditionalFormatting>
  <conditionalFormatting sqref="A31">
    <cfRule type="duplicateValues" dxfId="3" priority="19"/>
    <cfRule type="duplicateValues" dxfId="2" priority="20"/>
  </conditionalFormatting>
  <conditionalFormatting sqref="A11:A1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ignoredErrors>
    <ignoredError sqref="F14 F25 F27 F9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Fiche Synthétique </vt:lpstr>
      <vt:lpstr>Budget</vt:lpstr>
      <vt:lpstr>Budget Recap</vt:lpstr>
      <vt:lpstr>Rapport financier</vt:lpstr>
      <vt:lpstr>Rapport financier 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Ziehmer, Lena</dc:creator>
  <cp:lastModifiedBy>Joe Hein</cp:lastModifiedBy>
  <cp:lastPrinted>2021-06-08T10:22:41Z</cp:lastPrinted>
  <dcterms:created xsi:type="dcterms:W3CDTF">2021-04-09T11:33:37Z</dcterms:created>
  <dcterms:modified xsi:type="dcterms:W3CDTF">2023-08-07T13:16:24Z</dcterms:modified>
</cp:coreProperties>
</file>